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00" windowHeight="11070" tabRatio="925" activeTab="21"/>
  </bookViews>
  <sheets>
    <sheet name="党建人事宣传纪检经费2026年" sheetId="1" r:id="rId1"/>
    <sheet name="高新技术企业和中小型科技企业培育专项2026年" sheetId="2" r:id="rId2"/>
    <sheet name="机关工会和工会联合会项目2026年" sheetId="3" r:id="rId3"/>
    <sheet name="国外招商专项经费2026年" sheetId="4" r:id="rId4"/>
    <sheet name="招商一部国内招商专项经费2026年" sheetId="5" r:id="rId5"/>
    <sheet name="人才配套专项2026年" sheetId="6" r:id="rId6"/>
    <sheet name="行政管理和运行保障经费2026年" sheetId="7" r:id="rId7"/>
    <sheet name="新材料科技园委托管理养护服务事项2026年" sheetId="8" r:id="rId8"/>
    <sheet name="安全专项资金2026年" sheetId="9" r:id="rId9"/>
    <sheet name="企业奖补资金" sheetId="10" r:id="rId10"/>
    <sheet name="环保专项资金2026年" sheetId="11" r:id="rId11"/>
    <sheet name="封闭管理交通安全办公及运维经费2026年" sheetId="12" r:id="rId12"/>
    <sheet name="产学研融合专项2026年" sheetId="13" r:id="rId13"/>
    <sheet name="城市管理、行政执法和综治维稳项目2026年" sheetId="14" r:id="rId14"/>
    <sheet name="产业发展专项资金2026年" sheetId="15" r:id="rId15"/>
    <sheet name="城建计划项目建设费2026年" sheetId="16" r:id="rId16"/>
    <sheet name="招商二部国内招商专项经费2026年" sheetId="17" r:id="rId17"/>
    <sheet name="新材料科技园土地开发费用2026年" sheetId="18" r:id="rId18"/>
    <sheet name="杏湖产业园（石头河南片区）开发建设工作专项2026年" sheetId="19" r:id="rId19"/>
    <sheet name="新材料科技园规划土地服务与基础设施配套工程2026年" sheetId="20" r:id="rId20"/>
    <sheet name="科技镇长团专项资金2026年" sheetId="21" r:id="rId21"/>
    <sheet name="智慧园区建设和运维2026年"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<sst xmlns="http://schemas.openxmlformats.org/spreadsheetml/2006/main" count="2582" uniqueCount="394">
  <si>
    <t>江北新区项目预算绩效目标表</t>
  </si>
  <si>
    <t>2026年度</t>
  </si>
  <si>
    <t>项目名称</t>
  </si>
  <si>
    <t>党建人事宣传纪检经费2026年</t>
  </si>
  <si>
    <t>主管部门</t>
  </si>
  <si>
    <t>南京江北新材料科技园管理办公室</t>
  </si>
  <si>
    <t>项目类型</t>
  </si>
  <si>
    <t>一次性安排项目</t>
  </si>
  <si>
    <t>项目级次</t>
  </si>
  <si>
    <t>区级</t>
  </si>
  <si>
    <t>开始时间</t>
  </si>
  <si>
    <t>2026</t>
  </si>
  <si>
    <t>完成时间</t>
  </si>
  <si>
    <t>实施单位</t>
  </si>
  <si>
    <t>南京江北新材料科技园管理办公室（本级）</t>
  </si>
  <si>
    <t>项目负责人/
联系电话</t>
  </si>
  <si>
    <t>实施可行性</t>
  </si>
  <si>
    <t>按照党中央、省委、市委和新区党工委对党的建设各项工作要求，不断提高园区党的建设质量，推动园区党员干部坚定信心、鼓足干劲、勇挑大梁，为中国式现代化园区新实践提供坚强保证。宣传统战、文化产业、文明创建等相关工作专项，旨在通过宣传舆论氛围营造、统战资源凝聚、网络安全“防火墙”打造、文明城市创建等各项工作的持续推进和创新开展，全面提升科技园的知名度和影响力。品牌软实力和环境硬实力的优化提升，能为园区的高质量发展营造出更加优质且具有竞争力的发展环境，助力园区招商引资、招才引智、转型升级等各项工作高质量推进。</t>
  </si>
  <si>
    <t>项目实施内容</t>
  </si>
  <si>
    <t>全面学习贯彻党的二十大精神，践行新时代党的建设总要求，不断强化党建“引领力”，延续“打基础、强规范，提质量、创品牌”的总体思路，推进党建工作融入中心、服务大局，为世界一流新材料园区建设提供坚强政治保障。其他相关工作专项，旨在通过宣传舆论氛围营造、统战资源凝聚、网络安全“防火墙”打造、文明城市创建等各项工作的持续推进和创新开展，全面提升园区的知名度和影响力，助力园区招商引资、招才引智、转型发展等各项工作高效开展。</t>
  </si>
  <si>
    <t>项目资金
（万元）</t>
  </si>
  <si>
    <t>收入</t>
  </si>
  <si>
    <t>收入情况</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</si>
  <si>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</si>
  <si>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</si>
  <si>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</si>
  <si>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</si>
  <si>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</si>
  <si>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</si>
  <si>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</si>
  <si>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</si>
  <si>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</si>
  <si>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</si>
  <si>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</si>
  <si>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</si>
  <si>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</si>
  <si>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半年（程）
计划执行数</t>
  </si>
  <si>
    <t>党建人事宣传纪检经费</t>
  </si>
  <si>
    <t>中长期目标</t>
  </si>
  <si>
    <t xml:space="preserve">全面学习贯彻党的二十大精神，践行新时代党的建设总要求，按照“打基础、强规范，提质量、创品牌”的总体思路，切实加强基层组织建设，全面提升党建工作水平，不断强化党建“引领力”，为推动世界级园区建设和高质量发展开新局、谱新篇提供坚强政治保障。圆满完成项目必要性中所列举的当年需完善和优化的各项工作内容，助力园区宣传、统战、文明创建等各方面工作更上一层楼。 </t>
  </si>
  <si>
    <t>年度目标</t>
  </si>
  <si>
    <t>全面学习贯彻党的二十大精神，延续“打基础、强规范，提质量、创品牌”的总体思路，推动园区党建水平整体提升、全面过硬，为建设世界一流新材料园区提供坚强组织保障。全面提升党建工作水平，不断强化党建“引领力”；加大对外宣传力度，营造良好的外部舆论氛围；凝聚各界人士合力，绘好园区统战最大同心圆；积极参与“精致江北”建设，助力文明创建再上新台阶，切实为世界一流园区建设和高质量发展提供坚强的政治保障。</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</si>
  <si>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</si>
  <si>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</si>
  <si>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</si>
  <si>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</si>
  <si>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</si>
  <si>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</si>
  <si>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</si>
  <si>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</si>
  <si>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</si>
  <si>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</si>
  <si>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</si>
  <si>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</si>
  <si>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</si>
  <si>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</si>
  <si>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</si>
  <si>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</si>
  <si>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</si>
  <si>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资金分配合理性</t>
  </si>
  <si>
    <t>预算编制科学性</t>
  </si>
  <si>
    <t>科学</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</si>
  <si>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</si>
  <si>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</si>
  <si>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</si>
  <si>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</si>
  <si>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</si>
  <si>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</si>
  <si>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</si>
  <si>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</si>
  <si>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</si>
  <si>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</si>
  <si>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</si>
  <si>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</si>
  <si>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</si>
  <si>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</si>
  <si>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</si>
  <si>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主题活动专题讲座开展</t>
  </si>
  <si>
    <t>≥1次</t>
  </si>
  <si>
    <t>≥3次</t>
  </si>
  <si>
    <t>质量指标</t>
  </si>
  <si>
    <t>制作纪录片、宣传片、公益广告、微视频质制作纪录片、宣传片、公益广告、微视频质量达标率量达标率</t>
  </si>
  <si>
    <t>＝100%</t>
  </si>
  <si>
    <t>时效指标</t>
  </si>
  <si>
    <t>重点工作完成及时率</t>
  </si>
  <si>
    <t>成本指标</t>
  </si>
  <si>
    <t>成本控制率</t>
  </si>
  <si>
    <t>≤40%</t>
  </si>
  <si>
    <t>效益指标</t>
  </si>
  <si>
    <t>社会效益</t>
  </si>
  <si>
    <t>新发展党员</t>
  </si>
  <si>
    <t>≥0人</t>
  </si>
  <si>
    <t>≥3人</t>
  </si>
  <si>
    <t>满意度指标</t>
  </si>
  <si>
    <t>服务对象满意度</t>
  </si>
  <si>
    <t>基层党组织满意度</t>
  </si>
  <si>
    <t>≥95%</t>
  </si>
  <si>
    <t>高新技术企业和中小型科技企业培育专项2026年</t>
  </si>
  <si>
    <t>1.出台《南京江北新材料科技园2026年度高新技术企业及科技型中小企业培育实施办法》，落实保障机制。
2.明确高企及科小培育工作机制，科技人才部具体落实，并成立高企专项工作小组，明确专人跟踪负责高企及科小申报与培育工作。深入企业开展政策宣讲和走访对接活动，建立科技园高企及科小培育库，分梯队有针对性进行辅导培育。</t>
  </si>
  <si>
    <t>高新技术企业与科技型中小企业培育项目是经常性项目，主要是为保障高新技术企业及科技型中小企业培育，提高企业研发投入，促进企业提升科技力量，提供政策支持；为完善科技企业培育体系，夯实企业自主创新基础，建立健全科技型企业全生命周期培育扶持体系。</t>
  </si>
  <si>
    <t>高企专项</t>
  </si>
  <si>
    <t>落实落细国家和省、市相关决策部署，进一步优化市场主体发展环境，激发市场主体活力，推动市场主体高质量发展，加速科技成果产业化，壮大科技型中小企业群体，加快推进科技型企业成长为高新技术企业，提升南京江北新材料科技园高新技术产业核心竞争力和高新技术企业集聚度。</t>
  </si>
  <si>
    <t>1.完成2026年度国家高新技术企业申报100家，给予高企培育资金补助；
2.组织专家进行高企预评审，一对一辅导企业，深入解析高企认定要求，提高申报材料质量；
3.完成2026年度科技型中小企业评价270家；
4.完成科技项目申报培训不少于3次。</t>
  </si>
  <si>
    <t>申报高新技术企业数</t>
  </si>
  <si>
    <t>≥40家</t>
  </si>
  <si>
    <t>≥100家</t>
  </si>
  <si>
    <t>申报高新技术企业完成率</t>
  </si>
  <si>
    <t>≥40%</t>
  </si>
  <si>
    <t>≥90%</t>
  </si>
  <si>
    <t>项目申报及时率</t>
  </si>
  <si>
    <t>≤50%</t>
  </si>
  <si>
    <t>≤100%</t>
  </si>
  <si>
    <t>经济效益</t>
  </si>
  <si>
    <t>高新技术企业实现税收</t>
  </si>
  <si>
    <t>≥5亿元</t>
  </si>
  <si>
    <t>≥10亿元</t>
  </si>
  <si>
    <t>高新技术企业解决就业</t>
  </si>
  <si>
    <t>≥7500个</t>
  </si>
  <si>
    <t>≥15000个</t>
  </si>
  <si>
    <t>申报企业满意度</t>
  </si>
  <si>
    <t>机关工会和工会联合会项目2026年</t>
  </si>
  <si>
    <t xml:space="preserve">《中华人民共和国工会法》有利于进一步加强工会自身建设，推进工会自身改革，发挥工会组织在国家政治、经济和社会生活中的作用。《中华人民共和国工会法》以法律形式确认了工会工作的实践成果，丰富了工会工作的内容，赋予了工会组织广泛的权利和重大职责，为工会组织在法治轨道上推行提供了有力的法律保障。
工会推动产业工人队伍建设改革，提高产业工人队伍整体素质，发挥产业工人骨干作用，维护产业工人合法权益，保障产业工人主人翁地位，造就一支有理想守信念、懂技术会创新、敢担当讲奉献的宏大产业工人队伍。
   </t>
  </si>
  <si>
    <t>坚持以习近平新时代中国特色社会主义思想为指导和根本遵循，充分体现党中央关于工人阶级和工会工作的重要指示精神。坚持党的领导，保持和增强工会组织的政治性、先进性、群众性、不断增强工会组织的吸引力、凝聚力、战斗力。完善相关制度和工作机制，为工会维护职工合法权益、竭诚服务职工群众提供有力的法治保障。为建设世界级新材料科技园、推动新材料科技园高质量发展提供坚强组织保证。</t>
  </si>
  <si>
    <t>机关工会和工会联合会项目</t>
  </si>
  <si>
    <t>坚持系统化学习政治理论、经济管理和法律法规，持续提升综合素养，为工会工作的长远发展奠定坚实理论基础和专业支撑。深入开展调查研究，广泛听取职工、企业及社会各界意见，整合多维信息，增强工作的前瞻性和战略性，推动工会工作更好地服务全区发展大局。立足工会职能定位，扎实推进工作创新与机制优化，促进工会各项事业实现高质量发展。以提升服务效能为核心，深化园区工会服务体系改革，优化办事流程，提高响应速度与服务质量，切实维护职工合法权益，在构建和谐劳动关系、促进社会协同治理中发挥更大作用。着力打造健康文明、昂扬向上的职工文化，常态化开展形式多样、贴近职工的文体活动，不断增强职工的归属感、认同感和凝聚力。</t>
  </si>
  <si>
    <t xml:space="preserve">进一步加强政治理论和经济、法律等方面知识的学习，为做好工会各项工作夯实基础；
在充分调查研究的基础上，善于倾听各方意见，掌握各方信息，从全局出发思考问题，为做好全区工会工作打下良好基础；认真负责做好本职工作，勇于创新，确保工会各项工作迈上新台阶；
继续加强园区效能建设，不断提高办事效率和工作效能。努力为职工群众提供一流服务，维权到位，发挥工会在推进和谐社会建设中更大的作用。
举办各种喜闻乐见的文体活动，增强园区职工的凝聚力。
</t>
  </si>
  <si>
    <t>举办工会活动</t>
  </si>
  <si>
    <t>≥6次</t>
  </si>
  <si>
    <t>规范各企业工会组织建设</t>
  </si>
  <si>
    <t>活动完成及时率</t>
  </si>
  <si>
    <t>扩大工会覆盖率</t>
  </si>
  <si>
    <t>园区职工满意度</t>
  </si>
  <si>
    <t>国外招商专项经费2026年</t>
  </si>
  <si>
    <t xml:space="preserve">2026年计划组织境外招商团组四次，预计赴美国、德国、法国、荷兰、新加坡、日本、韩国，香港开展境外招商活动，推进在谈项目尽早落地、落地项目尽快开工，同时寻求探讨新项目在科技园投资的可能性，推动园区经济向高端化、智能化、绿色化转变。促进新区高质量发展，推动更高水平对外开放，确保外商投资企业健康发展。 </t>
  </si>
  <si>
    <r>
      <rPr>
        <sz val="9"/>
        <color rgb="FF000000"/>
        <rFont val="宋体"/>
        <charset val="134"/>
      </rPr>
      <t>1.立项背景                                                                                          
南京江北新材料科技园于2018年3月经南京市政府批复设立，由成立于2001年10月的南京化学工业园区发展而来。园区规划面积31.7平方公里（长芦片区29.3平方公里、玉带片区2.4平方公里）。园区始终践行“产业发展、公用工程、商贸物流、环保安全、管理服务”五个一体化的开发理念，严格遵循“资源整合、深度加工、布局调整、结构优化”的发展要求，已形成以石化、碳一两大产业链为主要支撑，以新材料、生命科学为发展导向的现代产业体系。
2.历史开展情况                                                                                    
科技园一直以优化产业结构、提升发展质效为目标</t>
    </r>
    <r>
      <rPr>
        <sz val="9"/>
        <rFont val="宋体"/>
        <charset val="134"/>
      </rPr>
      <t>，紧紧围绕南京市“1026”产业体系及江北新区“2+4+N”</t>
    </r>
    <r>
      <rPr>
        <sz val="9"/>
        <color rgb="FF000000"/>
        <rFont val="宋体"/>
        <charset val="134"/>
      </rPr>
      <t>现代化产业体系，通过延链、补链、强链等方式招引项目，持续推动传统产业向以新材料、生命科学为主的新兴产业转型发展。现有生产、经营企业136家，包括中石化、德国巴斯夫、美国塞拉尼斯等20多家世界500强、全球化工50强以及细分市场领先企业。
3.项目内容                                                                                        
 国外招商专项
4.项目组织管理
科技园管办落实推进，招商部具体负责招商引资推进工作。</t>
    </r>
  </si>
  <si>
    <t>出国招商专项经费</t>
  </si>
  <si>
    <t>紧紧围绕南京市“1026”产业体系及江北新区“2+4+N”现代化产业体系，通过延链、补链、强链等方式招引项目，持续推动传统产业向以新材料、高端精细化工、生命健康为主的新兴产业转型发展。</t>
  </si>
  <si>
    <t>推进在谈项目尽早落地、落地项目尽快开工，同时寻求探讨新项目在科技园投资的可能性，进一步加快园区产业转型升级。</t>
  </si>
  <si>
    <t>签约项目数</t>
  </si>
  <si>
    <t>≥1个</t>
  </si>
  <si>
    <t>≥2个</t>
  </si>
  <si>
    <t>合同外资</t>
  </si>
  <si>
    <t>≥1000万美元</t>
  </si>
  <si>
    <t>≥2000万美元</t>
  </si>
  <si>
    <t>项目推进率</t>
  </si>
  <si>
    <t>境外招商引资专项成本控制率</t>
  </si>
  <si>
    <t>≤30%</t>
  </si>
  <si>
    <t>工业总产值</t>
  </si>
  <si>
    <t>≥1000亿元</t>
  </si>
  <si>
    <t>≥2450亿元</t>
  </si>
  <si>
    <t>招商一部国内招商专项经费2026年</t>
  </si>
  <si>
    <t>为有序开展高质量招商工作，提升营商环境，促进优质项目顺利落地，带动科技园经济发展。</t>
  </si>
  <si>
    <r>
      <rPr>
        <sz val="9"/>
        <color rgb="FF000000"/>
        <rFont val="宋体"/>
        <charset val="134"/>
      </rPr>
      <t>1.立项背景                                                                                                                                                 
南京江北新材料科技园于2018年3月经南京市政府批复设立，由成立于2001年10月的南京化学工业园区发展而来。园区规划面积31.7平方公里（长芦片区29.3平方公里、玉带片区2.4平方公里）。园区始终践行“产业发展、公用工程、商贸物流、环保安全、管理服务”五个一体化的开发理念，严格遵循“资源整合、深度加工、布局调整、结构优化”的发展要求，已形成以石化、碳一两大产业链为主要支撑，以新材料、生命科学为发展导向的现代产业体系。
2.历史开展情况                                                                                                                                                                                  
科技园一直以优化产业结构、提升发展质效为目标，</t>
    </r>
    <r>
      <rPr>
        <sz val="9"/>
        <color theme="1"/>
        <rFont val="宋体"/>
        <charset val="134"/>
      </rPr>
      <t>紧紧围绕南京市“1026”产业体系</t>
    </r>
    <r>
      <rPr>
        <sz val="9"/>
        <color rgb="FF000000"/>
        <rFont val="宋体"/>
        <charset val="134"/>
      </rPr>
      <t>及江北新区“2+4+N”现代化产业体系，通过延链、补链、强链等方式招引项目，持续推动传统产业向以新材料、生命科学为主的新兴产业转型发展。现有生产、经营企业136家，包括中石化、德国巴斯夫、美国塞拉尼斯等20多家世界500强、全球化工50强以及细分市场领先企业。
3.项目内容                                                                                                                                                                                       
招商咨询服务费、宣传推介、项目评审及咨询服务、利用外资及设立总部。</t>
    </r>
  </si>
  <si>
    <t>坚持把实现减污降碳协同增效作为促进经济社会发展全面绿色转型的总抓手，坚持不懈推动绿色低碳循环发展。进一步扩大南京江北新材料科技园知名度和影响力，使园区产业优势更优、特色更特，强项更强，推动园区高质量发展。</t>
  </si>
  <si>
    <t>亿元以上签约项目数</t>
  </si>
  <si>
    <t>≥4个</t>
  </si>
  <si>
    <t>≥10个</t>
  </si>
  <si>
    <t>优质项目合格率</t>
  </si>
  <si>
    <t>项目预审及时率</t>
  </si>
  <si>
    <t>实际投资总额增长率</t>
  </si>
  <si>
    <t>≥0.3%</t>
  </si>
  <si>
    <t>≥1%</t>
  </si>
  <si>
    <t>人才配套专项2026年</t>
  </si>
  <si>
    <t>根据市政府文件精神，2026年新材料科技园人才工作配套经费主要用于保障国家级人才项目配套、江苏省人才项目配套、南京市人才项目配套、江北新区人才项目配套等各类人才项目配套，为做好各类人才项目申报，提高入选率，减轻企业招聘压力，部分人才工作经费用于各类人才服务、招聘云平台、各类人才活动、人才办公载体补贴等，为加快新材料科技园创新活力，部分人才工作经费用于创新资源的引进。</t>
  </si>
  <si>
    <t>江北新区为深入贯彻实施“创业南京”人才计划、 “紫金山英才计划”“人才强市25条”“重点产业人才7策”“人才政策2.0”等政策， 2018年印发《“创业江北”人才计划十策》及实施细则（宁新区委发〔2018〕19号）及《“创业江北”人才计划专项资金管理办法》（宁新区管财发〔2018〕42号），2021年印发《紫金山英才·江北计划十策》及实施细则（宁新区委发〔2021〕44号），2023年印发《南京江北新区“1+6”产业政策专项资金管理办法》（宁新区管财发〔2023〕48号），2025年印发“‘青春发展、才聚新区’20条”政策，设立专项资金，鼓励更多的人积极申报各类人才计划，做好相关人才政策兑现工作，符合支持范围的，人才均有资格享受该专项资金支持。南京江北新材料科技园设立人才工作配套专项资金，对人才的引育实施奖补。</t>
  </si>
  <si>
    <t>人才配套专项资金</t>
  </si>
  <si>
    <t>全面提升南京江北新材料科技园人才竞争力、科技竞争力、产业竞争力，在更大范围、更高层次、更深程度上推进大众创业万众创新，加快构筑具有一定影响和独特优势的产业科技人才高地。</t>
  </si>
  <si>
    <t>1.2026年度申报省级及以上高层次人才项目2个、市级高层次人才4人、区级高层次人才5人、区级专家工作室1个。
2.引进5名以上人才申报人才项目。
3.组织人才参加创新创业辅导培训1—5次。</t>
  </si>
  <si>
    <t>申报省级及以上高层次人才项目</t>
  </si>
  <si>
    <t>≥1人</t>
  </si>
  <si>
    <t>≥2人</t>
  </si>
  <si>
    <t>申报省级及以上高层次人才项目完成率</t>
  </si>
  <si>
    <t>≥50%</t>
  </si>
  <si>
    <t>≥100%</t>
  </si>
  <si>
    <t>高层次人才申报及时率</t>
  </si>
  <si>
    <t>2021-2025年高层次人才、高峰计划、创新型企业家、专家工作室等入选企业实现销售收入</t>
  </si>
  <si>
    <t>≥5000万元</t>
  </si>
  <si>
    <t>≥15000万元</t>
  </si>
  <si>
    <t>提供就业岗位数</t>
  </si>
  <si>
    <t>≥50个</t>
  </si>
  <si>
    <t>≥200个</t>
  </si>
  <si>
    <t>人才项目申报对象满意度</t>
  </si>
  <si>
    <t>行政管理和运行保障经费2026年</t>
  </si>
  <si>
    <t>确保机关平稳运转，提升应急处突能力，需要投入人力和物力，当前园区正在建设世界级园区，需要匹配一流的管理水平，这些都需要资金保障，来确保项目圆满落地实施。</t>
  </si>
  <si>
    <t>行政管理和运行保障项目是持续性、常年性项目，主要是保障方水路168号、天圣路156号两栋大楼的正常运转，提供优质的物业管理、办公会务、集中就餐、安保维稳、后勤保障等服务；同时，为应对突发情况和自然灾害，组织开展必要的日常巡检和应急抢险工作，有效降低直接经济损失，为机关平稳高效运转提供必要的安全保障。</t>
  </si>
  <si>
    <t>行政管理和运行保障经费</t>
  </si>
  <si>
    <t>践行精细化管理理念，逐步提高员工办公环境，自然灾害天气期间不发生影响大楼办公的设备故障或损坏，进一步提升信息化物业服务水平，规范设备维保台账，确保员工满意率较上年同比提高，做好后勤服务保障工作。做好普法宣传提高员工法治认知；保证管办能及时应对突发事件，吸附化解涉稳矛盾。</t>
  </si>
  <si>
    <t>维护办公大楼的基础设施，保障办公期间正常供水供电，正常供冷供暖等，对损坏的设备及时维修替换，做好后勤服务保障工作，满足员工的日常办公需要。</t>
  </si>
  <si>
    <t>＝40%</t>
  </si>
  <si>
    <t>会务服务场次</t>
  </si>
  <si>
    <t>≥350次</t>
  </si>
  <si>
    <t>≥700次</t>
  </si>
  <si>
    <t>突发事件处置率</t>
  </si>
  <si>
    <t>会务保障及时率</t>
  </si>
  <si>
    <t>大楼正常运转保障率</t>
  </si>
  <si>
    <t>生态效益</t>
  </si>
  <si>
    <t>水电能耗节约率</t>
  </si>
  <si>
    <t>群众满意度</t>
  </si>
  <si>
    <t>新材料科技园委托管理养护服务事项2026年</t>
  </si>
  <si>
    <t>王加锋</t>
  </si>
  <si>
    <t>根据南京江北新区于2020年5月6日召开新区爱国卫生月及环境整治提升月座谈会会议精神（宁新区管专题会119号），会议明确：一是采取区、街两级财政分担方式落实市政、园林绿化、环卫失管设施更新和维护管养经费。二是逐步提升新区直管区范围内市政、园林绿化、环卫等养护定额标准，2021年起按南京市指导养护定额标准执行。南京江北新材料科技园于2023年12月已印发《南京江北新材料科技园城市管养考核办法》对园区市政、园林、环卫设施的养护明确考核要求。</t>
  </si>
  <si>
    <t>1.园区自管设施养护主要包括：①环卫设施管养，包括园区道路路面、绿地的日常保洁工作；②市政设施管养，包括道路里面的日常零星维修工作、桥梁日常养护工作，以及附属雨排、路灯、路牙、挡墙、围挡等设施日常养护工作；③园林绿化设施管养，包括绿地、行道树的日常养护工作。
2.长芦街道滨江防护林管理及玉带生活污水提升泵站运维费用。
3.玉带片区4.9平方公里养护服务，养护内容为：①路面病害日常零星维修工作，雨排、路牙设施日常养护工作，以及河道漂浮物清理等；②环卫设施方面为玉带片区绿化、道路保洁、区域内长江岸线白色垃圾捡拾工作；③园林绿化设施管养，包括绿地、行道树的日常养护工作。</t>
  </si>
  <si>
    <t>新材料科技园管办委托管理养护服务事项</t>
  </si>
  <si>
    <t>重点对方水路、化工大道、芳烃南路、赵桥河路、丰华路、东环路、长丰河路等园区主干道沿线道路市政、园林绿化、环卫设施病害全面治理，完成道路修补、草坪退化更换、植被色块出新、苗木补缺、日常环卫清扫等内容。</t>
  </si>
  <si>
    <t>进一步提升园区（含玉带片区）市政、园林绿化、环卫设施养护效果，进一步完善精细化、规范化、标准化的市政、园林绿化、环卫设施养护体系。同时重点针对园区范围内市政、园林绿化、环卫设施病害治理工作。</t>
  </si>
  <si>
    <t>市政、环卫管养面积</t>
  </si>
  <si>
    <t>＝124.2万平方米</t>
  </si>
  <si>
    <t>园区公共环境服务合格率</t>
  </si>
  <si>
    <t>市政环卫绿化管养及时率</t>
  </si>
  <si>
    <t>园区绿化覆盖率</t>
  </si>
  <si>
    <t>≥10%</t>
  </si>
  <si>
    <t>≥30%</t>
  </si>
  <si>
    <t>园区企业满意度</t>
  </si>
  <si>
    <t>安全专项资金2026年</t>
  </si>
  <si>
    <t>科技园将按照上级有关部门狠抓履职尽责，层层压实安全生产责任。狠抓薄弱环节，深化治本攻坚三年行动和“一件事”全链条治理。狠抓信息化建设，着力提升本质安全水平。狠抓安全培训，着力提升从业人员安全技能水平。</t>
  </si>
  <si>
    <t>紧紧围绕“更好统筹发展和安全”，扎实推进安全生产治本攻坚三年行动、强化安全生产和消防工作举措清单、“一件事”全链条治理等重点任务，防范化解重大安全风险，坚决防范遏制较大以上和有影响生产安全事故。按照上级有关部门安全生产工作的部署和要求，通过开展一系列专家指导服务工作、安全宣传教育培训、应急演练等，进一步提高企业安全管理水平，有效管控园区各类安全风险。</t>
  </si>
  <si>
    <t>安全专项资金</t>
  </si>
  <si>
    <t>1.强化重点行业领域安全风险防控，深化燃气安全、化工和危化品安全、“厂中厂”安全、高层建筑消防隐患、人员密集场所动火作业等九项全链条治理，及时排除安全隐患，助力高质量发展。
2.深入推进安全生产治本攻坚三年行动，深化安全生产治本攻坚三年行动，加大统筹力度，定期调度推进，确保各项任务落细落地。
3.持续提升安全监管质效水平，组织开展安全监管赋能训练班，提升监管人员履职能力水平。
4.提升灾害事故应急响应能力，加强应急处置能力建设，强化预案管理及演练。</t>
  </si>
  <si>
    <t>1.按照上级安全生产工作的部署要求，结合属地管理职责，通过开展专项安全检查和专家指导服务等，年内对属地监管企业开展安全审计工作。
2.结合安全生产月、防灾减灾、消防月等工作要求，2026年内完成2次安全教育培训活动。
3.不发生一起较大以上生产安全事故。</t>
  </si>
  <si>
    <t>各类应急处置演练活动次数</t>
  </si>
  <si>
    <t>≥2次</t>
  </si>
  <si>
    <t>安全教育培训</t>
  </si>
  <si>
    <t>化工企业检查覆盖率</t>
  </si>
  <si>
    <t>专项检查及时率</t>
  </si>
  <si>
    <t>较大以上安全事故率</t>
  </si>
  <si>
    <t>＝0次</t>
  </si>
  <si>
    <t>服务企业满意度</t>
  </si>
  <si>
    <t>企业奖补资金</t>
  </si>
  <si>
    <t>李玲玲</t>
  </si>
  <si>
    <t>该奖补政策基于已出台和即将出台的扶持政策，申报条件与流程明确，具备实施基础。</t>
  </si>
  <si>
    <t>本项目通过设立奖补资金，鼓励园区企业通过股改、设立基金等方式壮大产业实力，激发市场主体活力，引导资本服务园区实体经济高质量发展。</t>
  </si>
  <si>
    <t xml:space="preserve">完成年度企业股改、基金奖励等资金兑现。
</t>
  </si>
  <si>
    <t>完成年度企业股改、基金奖励等资金兑现。</t>
  </si>
  <si>
    <t>完成股改企业数量</t>
  </si>
  <si>
    <t>≥0个</t>
  </si>
  <si>
    <t>奖补兑现率</t>
  </si>
  <si>
    <t>＝0%</t>
  </si>
  <si>
    <t>奖补及时率</t>
  </si>
  <si>
    <t>≤0%</t>
  </si>
  <si>
    <t>有效减轻企业财务压力</t>
  </si>
  <si>
    <t>兑现企业满意度</t>
  </si>
  <si>
    <t>环保专项资金2026年</t>
  </si>
  <si>
    <t>1.深化绿色发展理念，不断完善高端化工产业体系，以产业绿色低碳转型为重心，为后续发展腾出容量空间，解决区域尚存的环境短板弱项，进一步夯实生态安全工作基础。
2.以高水平保护助推高质量发展目标，深入贯彻以创建“无异味”园区为抓手，继续在提升精细化管理水平上下功夫，在推动生态环境高水平保护上勇向前。</t>
  </si>
  <si>
    <t>以“深化生态环境质量持续改善”为主线，坚持“生态优先、绿色发展”理念，扎实推进生态环境治理工作，持续改善园区生态环境质量。力争使南京江北新材料科技园在无异味园区建设、清洁生产、环境安全等方面走在全国化工园区前列，以更高标准、更实举措，全面推动南京江北新材料科技园向世界一流化工园区迈进。</t>
  </si>
  <si>
    <t>环保专项资金</t>
  </si>
  <si>
    <t>牢固树立和践行“绿水青山就是金山银山”的理念，坚持走生态优先、绿色发展之路，严格行业准入，持续开展生态环境综合整治，全力打造绿色低碳园区。</t>
  </si>
  <si>
    <t>1.推进“无异味园区”建设方案落实，保障环境质量各项指标稳定达标。
2.推进大项目服务，积极协调重大项目污染物指标，助力企业高质量发展。
3.落实防汛准备保障安全度汛。加强防汛各项准备工作，认真编制园区防汛预案安全度汛。
4.打造特色亮点，持续推进“无废园区”建设。</t>
  </si>
  <si>
    <t>环境综合类评价报告</t>
  </si>
  <si>
    <t>环境监测设施运维数量</t>
  </si>
  <si>
    <t>＝5个</t>
  </si>
  <si>
    <t>监测站运行及时率</t>
  </si>
  <si>
    <t>重大环境事件发生次数</t>
  </si>
  <si>
    <t>封闭管理交通安全办公及运维经费2026年</t>
  </si>
  <si>
    <t>王荣俊</t>
  </si>
  <si>
    <t>目前新材料科技园已按《江苏省化工产业安全环保整治提升方案》（苏办〔2019〕96号）、《南京市化工产业安全环保整治提升实施方案》（宁委办发〔2019〕78号）、《化工园区安全风险排查治理导则（试行）》（应急部）文件及省市、新区有关要求实行封闭化管理，目前设立了10个卡口、2个临时封闭岗亭、接驳停车场、临时停车场，需要对园区内人、车、货物进行管理，重点打击违法违规行为、维护园区道路交通安全秩序，开展应急处置工作，对出入园区车辆、单位、驾驶人员和押运人员资质进行审核、管控等。</t>
  </si>
  <si>
    <t>根据《江苏省化工产业安全环保整治提升方案》（苏办〔2019〕96号）、《南京市化工产业安全环保整治提升实施方案》（宁委办发〔2019〕78号）、《化工园区安全风险排查治理导则（试行）》（应急部）文件及省市、新区有关要求实行封闭化管理，对园区内道路交通安全和秩序进行管理，压降属地道路交通安全风险，协助有关部门做好园区道路交通安全管理和应急处置等。</t>
  </si>
  <si>
    <t>封闭管理交通安全办公及运维经费</t>
  </si>
  <si>
    <t>持续强化“两客一危”重点车辆安全监管，落实人、车、货管控；加大园区道路巡查频次，常态化开展重点车辆抽查检查，坚决防范遏制危化品运输车辆较大事故及有重大社会影响的事故，杜绝重特大事故发生，进一步提升园区道路交通安全管理水平。</t>
  </si>
  <si>
    <t>完成园区人、车、货的管控，重点检查“两客一危”车辆，压降违法违规行为，提升园区道路交通安全水平，全年未发生危化品运输车辆较大事故及有重大社会影响事故，重特大事故。园区整体道路交通安全得到保障。</t>
  </si>
  <si>
    <t>开展联合执法检查次数</t>
  </si>
  <si>
    <t>≥4次</t>
  </si>
  <si>
    <t>联合检查问题整改率</t>
  </si>
  <si>
    <t>审核通过的车辆通行及时率</t>
  </si>
  <si>
    <t>重大交通安全事故</t>
  </si>
  <si>
    <t>≥85%</t>
  </si>
  <si>
    <t>产学研融合专项2026年</t>
  </si>
  <si>
    <t>产学研融合项目是持续性、常年性项目，主要内容：一是与高校、科研院所开展产学研合作，实现校地融合发展；二是开展科技招商，引进高端人才和高质量项目落户园区；三是做好园区科创载体运营管理和服务。</t>
  </si>
  <si>
    <t>新材料科技园强化产学研融合发展，推进新型研发机构建设，成立新材料产业创新联盟。2018年至今，依托高校科研院所国家级创新平台，签约共建17家新型研发机构，全部通过市级备案。2024年印发《2024年南京江北新材料科技园服务企业、项目建设、研产贯通、招商引资行动方案》（宁新区新科委发〔2024〕4号）、《南京江北新材料科技园国际创新社区政策性租金补贴实施办法》（宁新区新科办发〔2024〕13号），支持新型研发机构、创新联盟成员单位成果转化基地等创新平台建设。</t>
  </si>
  <si>
    <t>产学研融合专项</t>
  </si>
  <si>
    <t>2026-2030年，引进一批国内外高校院所优势科技创新资源，扩大新材料产业创新联盟成员单位，推动校地企合作，引进一批“含金量、含新量”高的优质项目，落地一批科技型企业，培育一批高水平创新平台。</t>
  </si>
  <si>
    <t>2026年，依托新材料产业创新联盟纽带作用，持续推动高校科研院所创新平台建设，新增2个校企合作高能级创新平台，促成产学研合作项目5个。推进新型研发机构高质量发展，培育2家国家高新技术企业，15家科技型中小企业。</t>
  </si>
  <si>
    <t>＝30%</t>
  </si>
  <si>
    <t>产学研合作项目</t>
  </si>
  <si>
    <t>≥5个</t>
  </si>
  <si>
    <t>新型研发机构科技型中小企业培育入库率</t>
  </si>
  <si>
    <t>≥88%</t>
  </si>
  <si>
    <t>新型研发机构科技型中小企业申报政策宣贯及时率</t>
  </si>
  <si>
    <t>新型研发机构实现收入</t>
  </si>
  <si>
    <t>≥0.4亿元</t>
  </si>
  <si>
    <t>≥1亿元</t>
  </si>
  <si>
    <t>有效提升就业</t>
  </si>
  <si>
    <t>有效提升</t>
  </si>
  <si>
    <t>新型研发机构对配套设施的满意度</t>
  </si>
  <si>
    <t>城市管理、行政执法和综治维稳项目2026年</t>
  </si>
  <si>
    <t>综合行政执法局按照《南京市城市管理执法辅助人员管理实施细则》（宁综法字〔2019〕2 号）指导街道及化转办对辖区内执法辅助人员进行管理。依据总队职责以新区综合行政执法体制改革为中心承担起“综合行政执法体制改革”先行先试的历史使命，统筹谋划、优化整合新区范围内的城管、劳动、交通、农业、文化、旅游六个方面执法资源与执法秩序，全面推进新区综合行政执法工作。需申请经费保障，确保综合整治工作顺利进行。</t>
  </si>
  <si>
    <t xml:space="preserve">根据《关于江北新区所属事业单位调整规范的批复》(宁编办字〔2017]341号)，南京市江北新区综合行政执法总队为综合行政执法局所属暂划公益一类事业单位，相当于正处级。
(一)贯彻执行国家和省市有关城管、交通、文化、旅游、农业、劳动保障等方面的法律法规和规章;负责开展城市管理交通、文化、旅游、农业、劳动保障等方面行政执法工作，相对集中行使行政处罚权。
(二)负责拟定新区重大综合执法、专项执法活动的工作方案、意见和办法，报经批准后组织实施;负责组织协调、监督考核各街道综合行政执法队伍开展工作。
(三)负责统筹、组织调度重要节日、重大活动期间综合执法的保障工作:负责建立突发事件应急处理工作机制、处理综合执法领域重大突发性违法事件。
(四)负责综合执法队伍规范化建设的推进;负责研究制定综合行政执法工作规范、行为规范和队伍内部管理制度;负责新区综合行政执法队伍的业务培训、业务考核和队容风纪的督察。
(五)负责受理城市管理、交通、旅游、文化、农业、劳动保障等涉及行政执法方面的投诉和举报。
(六)承办主管部门及上级业务(部门)单位交办的其他事项。
2019年8月1日，江北新区管委会印发宁新区管发〔2019〕136号《关于进一步明确新区街道及化转办城市管理职责事项的通知》综合行政执法总队将原属街道范围内的综合行政执法力量整合，向各街道和化转办派驻综合执法大队，接受街道、化转办日常管理。街道、化转办负责完善办公场所和相应设备设施，加强队伍管理考核，综合后勤执法保障经费是为保障部门工作职能正常开展而设立的项目，主要用于保障日常运转以及工作职能的正常开展。
</t>
  </si>
  <si>
    <t>城市管理、行政执法和综治维稳经费</t>
  </si>
  <si>
    <t>新材料科技园大队依托网格化巡查机制，对园区开展全时段、全覆盖巡查，开展门前三包、渣土运输、清洗管理、停车管理等专项工作，确保辖区市容市貌规范、整洁、有序；开展禁渔禁捕、排水等专项巡查，护航辖区长江生态绿色发展；开展执法护企专项行动，对在建工地、辖区各企业临时建设、劳动保障、规划审批、建筑垃圾处置等涉及综合行政执法领域的管理工作进行全方位管理服务，进一步优化营商环境，助力经济发展；完成管办交办的各项任务。</t>
  </si>
  <si>
    <t>提高综合行政执法法治化、专业化、信息化水平。一是强化法治宣传，深入工地、企业、商户，开展劳动保障、垃圾分类等宣传，利用“江小虎”红色驿站等站点，推动法治意识深入人心。二是提升法治素养，通过年度培训、素质提升月、法律法规测评等活动，增强执法队伍理论水平与业务能力。三是优化法治力量，科学规划岗位设置，加强自查自纠、岗前教育等内部管理，打造风清气正、干事创业的队伍新风貌。四是维护用工环境，前置受理欠薪诉求，推动工帽二维码全覆盖，拓宽依法维权渠道。五是打造绿色市容，依托网格化管理，整治乱堆乱放、私搭乱建等行为，高标准处理工单，推动楼宇清洗、店招整治。六是提升信息化水平，运用视频监控、低空系统等技术，精准监管渣土运输、违建管控等工作，实现快速响应与靶向施策，助力辖区高质量发展。</t>
  </si>
  <si>
    <t>专项整治活动次数</t>
  </si>
  <si>
    <t>≥8次</t>
  </si>
  <si>
    <t>案件处理率</t>
  </si>
  <si>
    <t>案件查处及时率</t>
  </si>
  <si>
    <t>综合整治效果明显</t>
  </si>
  <si>
    <t>明显</t>
  </si>
  <si>
    <t>产业发展专项资金2026年</t>
  </si>
  <si>
    <t>王琪</t>
  </si>
  <si>
    <t xml:space="preserve">牢固树立“过紧日子”思想，简化公务活动，降低行政运行成本，会议、活动、展会、节庆、课堂研究、规划编制等预算不超过2025年规模，将节省下来的资金用于发展急需。在以往产业发展专项资金基础上，依据南京江北新材料科技园发展实际及江北新区有关产业政策，下设产业发展及综合规划、企业服务、节能降碳与整治提升、统计4个专项，其中企业服务占比超90%，主要是配套国家、省、市等有关产业政策。	
</t>
  </si>
  <si>
    <t>全面贯彻党中央、省、市各项工作要求，围绕新材料科技园“十五五”规划和2026年重点工作任务，认真落实新区党工委、管委会及园区党工委、管办决策部署，全力支持园区产业升级、项目建设、企业发展、节能低碳，推动经济持续回升向好，更好发挥新材料科技园在江北新区的带动和支柱作用，高质量完成全年经济社会发展目标任务。在“十五五”开局之年，以产业发展、企业提档升级引领新材料科技园高质量发展，强调创新驱动、绿色低碳、智能化转型，促进新材料科技园产业升级，经济发展动能更强。</t>
  </si>
  <si>
    <t>产业发展专项</t>
  </si>
  <si>
    <r>
      <rPr>
        <sz val="9"/>
        <color rgb="FF000000"/>
        <rFont val="宋体"/>
        <charset val="134"/>
      </rPr>
      <t>着眼于高质量发展的要求，科技园以优化产业结构，提升发展质效为目标，持续推动传统产业向以新材料、生命健康为主的新兴产业转型发展，新材料产值占区域工业产值的比重超过50%。推动数字化转型升级，着力集聚新兴产业，形成以新材料、生物医药、节能环保为特色的创新孵化链条。安全生产形势稳定好转、生态环境质量持续改善。</t>
    </r>
    <r>
      <rPr>
        <sz val="9"/>
        <color rgb="FF000000"/>
        <rFont val="Arial"/>
        <charset val="134"/>
      </rPr>
      <t xml:space="preserve">							</t>
    </r>
    <r>
      <rPr>
        <sz val="9"/>
        <color rgb="FF000000"/>
        <rFont val="宋体"/>
        <charset val="134"/>
      </rPr>
      <t xml:space="preserve">
到“十五五”中期，科技园总产值超过3000亿元。在综合发展水平评价中继续确保国内居第一方阵、全省化工园区居首位。不断推动化工产业安全绿色高质量发展，推进低效用地盘活利用。创新能力明显增强，新材料、生命科学、安全环保相关领域的科技创新能力位居国内同类园区前列。生态工业园区建设成果进一步彰显，环境绩效评价位居全省同类园区前列。促进企业碳减排和能效提升，促进循环经济产业链提质升级。科技园化工企业本质安全水平进一步提高。</t>
    </r>
  </si>
  <si>
    <t xml:space="preserve">根据当前的化工行业趋势，力争2026年总产值超过2600亿元，综合发展水平继续保持国内第一方阵、全省化工园区首位。创新能力进一步增强，循环经济产业链进一步提质升级，科技园化工企业本质安全水平进一步提高。
</t>
  </si>
  <si>
    <t>全年服务企业数量</t>
  </si>
  <si>
    <t>≥200家</t>
  </si>
  <si>
    <t>重大项目开工数量</t>
  </si>
  <si>
    <t>产业规划完成量</t>
  </si>
  <si>
    <t>指导企业申报项目数量</t>
  </si>
  <si>
    <t>重大项目开工率</t>
  </si>
  <si>
    <t>服务业发展水平提升</t>
  </si>
  <si>
    <t>服务企业申报项目及时率</t>
  </si>
  <si>
    <t>≥1300亿元</t>
  </si>
  <si>
    <t>≥2600亿元</t>
  </si>
  <si>
    <t>工业投资</t>
  </si>
  <si>
    <t>≥30亿元</t>
  </si>
  <si>
    <t>≥60亿元</t>
  </si>
  <si>
    <t>位列全国化工园区第一方阵</t>
  </si>
  <si>
    <t>企业满意度</t>
  </si>
  <si>
    <t>城建计划项目建设费2026年</t>
  </si>
  <si>
    <t>报主管部门组织专家审查论证项目可行性，主要项目已取得主管部门可行性研究批复。</t>
  </si>
  <si>
    <t>主要包括江北新材料科技园北五路东三路道路建设工程、新材料科技园三级防控体系建设工程、新材料科技园开发地块配套电力工程等拟列入2025年江北新区直管区城建计划项目。</t>
  </si>
  <si>
    <t>城建项目建设费</t>
  </si>
  <si>
    <t xml:space="preserve">完善园区基础配套设施，江北新材料科技园北五路东三路道路建设工程、新材料科技园三级防控体系建设工程、新材料科技园开发地块配套电力工程等已列入2025年江北新区直管区城建计划项目，计划2026年完工验收，启动工程结算工作。 </t>
  </si>
  <si>
    <t>完善园区基础配套设施，江北新材料科技园北五路东三路道路建设工程、新材料科技园三级防控体系建设工程、新材料科技园开发地块配套电力工程等已列入2025年江北新区直管区城建计划项目，计划2026年完工。</t>
  </si>
  <si>
    <t>＝20%</t>
  </si>
  <si>
    <t>项目实施数量</t>
  </si>
  <si>
    <t>≥3个</t>
  </si>
  <si>
    <t>工程质量合格率</t>
  </si>
  <si>
    <t>工程进度完成率</t>
  </si>
  <si>
    <t>有效提升营商环境</t>
  </si>
  <si>
    <t>企业及社会满意度</t>
  </si>
  <si>
    <t>招商二部国内招商专项经费2026年</t>
  </si>
  <si>
    <t>聚焦“大项目稳根基、优特精强链条、科创体蓄动能”三大招商方向，以招商理念突破性创新驱动项目招引量质双提升。形成不断强链延链补链的良性循环，推动一批在谈项目尽早取得实质性进展，助力区域经济高质量发展。</t>
  </si>
  <si>
    <t>1.立项背景                                                                                                                                                                                                          
南京江北新材料科技园于2018年3月经南京市政府批复设立，由成立于2001年10月的南京化学工业园区发展而来。园区规划面积31.7平方公里（长芦片区29.3平方公里、玉带片区2.4平方公里）。园区始终践行“产业发展、公用工程、商贸物流、环保安全、管理服务”五个一体化的开发理念，严格遵循“资源整合、深度加工、布局调整、结构优化”的发展要求，已形成以石化、碳一两大产业链为主要支撑，以新材料、生命科学为发展导向的现代产业体系。
2.历史开展情况                                                                                                                                                                                  
 科技园一直以优化产业结构、提升发展质效为目标，紧紧围绕南京市“1026”产业体系及江北新区“2+4+N”现代化产业体系，通过延链、补链、强链等方式招引项目，持续推动传统产业向以新材料、生命科学为主的新兴产业转型发展。现有生产、经营企业136家，包括中石化、德国巴斯夫、美国塞拉尼斯等20多家世界500强、全球化工50强以及细分市场领先企业。
3.项目内容                                                                                                                                                                                      
招商咨询服务费、宣传推介、项目评审及咨询服务等。</t>
  </si>
  <si>
    <t>紧紧围绕南京市“1026”产业体系及江北新区“2+4+N”现代化产业体系，通过延链、补链、强链等方式招引项目，持续推动传统产业向以新材料、生命健康为主的新兴产业转型发展。</t>
  </si>
  <si>
    <t>≥6个</t>
  </si>
  <si>
    <t>项目推进及时率</t>
  </si>
  <si>
    <t>签约项目投资总额</t>
  </si>
  <si>
    <t>新材料科技园土地开发费用2026年</t>
  </si>
  <si>
    <t>土地的前期开发属经常性项目，从自然资源部到省自然资源厅、再到市、新区规资局均有成熟的工作机制和完善的工作流程；《中华人民共和国土地管理法》《国有土地上房屋征收与补偿条例》等相关法律法规及操作细则健全；具体委托事项均根据法律法规实施。</t>
  </si>
  <si>
    <t>根据省、市、新区工作要求，结合招商引资项目情况，本年度土地开发费用项目主要包括：开展土地征收相关的征地预存款、征地服务费、耕地占补平衡指标费、占用税等相关税费，以及地块供地前涉及的房屋征收、土地收储等补偿费用。</t>
  </si>
  <si>
    <t>土地开发费用</t>
  </si>
  <si>
    <t>严格执行《中华人民共和国土地管理法》《国有土地上房屋征收与补偿条例》，加强土地管理，维护土地的社会主义公有制，保护、开发土地资源，集约利用土地，切实保护耕地，优化营商环境，服务城市发展。</t>
  </si>
  <si>
    <t>根据园区招商引资情况，有序推进园区征地工作，按要求完成土地征收相关的征地预存款、征地服务费、耕地占补平衡指标费、占用税等相关税费缴纳，以及地块供地前涉及的房屋征收、土地收储工作，合理开发利用土地资源。</t>
  </si>
  <si>
    <t>取得征地批文项目数</t>
  </si>
  <si>
    <t>征地项目经主管部门审核通过率</t>
  </si>
  <si>
    <t>征地项目通过主管部门审核及时率</t>
  </si>
  <si>
    <t>开展业务符合生态管控区域规划</t>
  </si>
  <si>
    <t>符合</t>
  </si>
  <si>
    <t>企业对土地前期开发手续办理的满意度</t>
  </si>
  <si>
    <t>杏湖产业园（石头河南片区）开发建设工作专项2026年</t>
  </si>
  <si>
    <t>① 政策优势
杏湖产业园所处的江北新区依托国家级新区、自贸试验区“双区叠加”优势，紧扣“自主创新先导区、新型城镇化示范区、长三角地区现代产业集聚区、长江经济带对外开放合作重要平台”的“三区一平台”战略定位，在政策支持上有着巨大的优势。
② 产业资源集聚优势
南京市制造基础实力雄厚，拥有四大支柱产业，冲刺“世界级”的软件和信息服务、新型电力（智能电网）两大优势产业集群，新能源汽车、智能制造装备等六大新兴产业集群，产业及创新生态良好，为杏湖产业园发展提供了坚实有力的支撑。
③ 龙头企业发展优势
杏湖产业园紧邻钢铁龙头企业，具有发展产业链上下游得天独厚的区位和产业优势。</t>
  </si>
  <si>
    <t>① 项目背景
为贯彻中央新型工业化、发展实体经济的总体安排，推进南京产业强市行动计划，促进钢铁产业就地转型升级，特规划杏湖产业园（石头河南片区）开发建设项目。
② 建设内容
杏湖产业园（石头河南片区）开发建设。
③ 实施主体
根据南京市江北新区党工委专题会议纪要2023年第1号，原则同意成立石头河南片区开发建设领导小组，由新材料科技园负责牵头落实。现已成立杏湖产业园筹建组，负责实施各项具体工作。</t>
  </si>
  <si>
    <t>杏湖产业园专项</t>
  </si>
  <si>
    <t>建成服务南钢转型、支撑新区产业升级的标杆型产业园，形成“钢铁新材料、智能制造、绿色低碳、数字科技”四大特色产业集群，成为南京市传统龙头企业转型示范园区。</t>
  </si>
  <si>
    <t>完成园区规划落地、项目启动、服务搭台，重点突破，全面支撑南钢转型年度任务，实现高水平发展开局见效。</t>
  </si>
  <si>
    <t>入园项目个数</t>
  </si>
  <si>
    <t>带动园区经济增长</t>
  </si>
  <si>
    <t>≥0.1%</t>
  </si>
  <si>
    <t>≥0.2%</t>
  </si>
  <si>
    <t>带动就业增长</t>
  </si>
  <si>
    <t>有效推进</t>
  </si>
  <si>
    <t>新材料科技园规划土地服务与基础设施配套工程2026年</t>
  </si>
  <si>
    <t>土地类委托项目属经常性项目，从自然资源部到省自然资源厅、再到市、新区规资局均有成熟的工作机制和完善的工作流程；《中华人民共和国土地管理法》等相关法律法规及操作细则健全；具体委托事项均根据法律法规实施，需通过主管部门审查后方可完成。基础设施配套工程报主管部门论证城建项目可行性，园区党工委会、主任专题会研究决策零星工程。</t>
  </si>
  <si>
    <t>根据省市工作要求，结合新区主管部门要求，为推动招商引资项目尽快落地，本年度委托业务项目主要包括：开展土地征收相关的社会稳定性风险评估、对位于已批复成片开发范围外的地块编制成片开发方案、编制城乡建设用地增减挂钩实施规划方案、拟征地块调查勘丈服务等，和供地相关的地质灾害危险性评估、拟供地块调查勘丈服务等；建设项目使用林地可研报告编制、森林植被恢复费、林地指标费等。</t>
  </si>
  <si>
    <t>新材料科技园规划土地开发服务与基础设施配套工程</t>
  </si>
  <si>
    <t>严格执行《中华人民共和国土地管理法》，加强土地管理，维护土地的社会主义公有制，保护、开发土地资源，集约利用土地，切实保护耕地，优化营商环境，服务城市发展。</t>
  </si>
  <si>
    <t>根据园区招商引资情况，有序推进园区征供地工作，按要求完成建设用地调查勘丈、城乡建设用地增减挂钩实施规划方案编制、开发区土地集约利用评价、土地征收社会稳定性风险评估、地质灾害危险性评估等工作，合理开发利用土地资源。做好基础设施配套服务，保障企业用地需求。</t>
  </si>
  <si>
    <t>开展建设用地开发利用状况调查暨产业园用地调查评价</t>
  </si>
  <si>
    <t>委托业务经主管部门审核通过率</t>
  </si>
  <si>
    <t>委托业务通过主管部门审核及时率</t>
  </si>
  <si>
    <t>企业对用地手续办理的满意度</t>
  </si>
  <si>
    <t>科技镇长团专项资金2026年</t>
  </si>
  <si>
    <t>国家高度重视科技创新和产学研合作，先后出台了《国家中长期科技发展规划纲要（2021-2035 年）》《关于促进产学研深度融合的若干意见》等一系列政策文件，鼓励地方政府设立专项资金支持科技镇长团等人才服务机构开展工作。地方政府也将科技创新作为推动经济高质量发展的重要抓手，出台了相应的配套政策，为科技镇长团专项资金的设立提供了明确的政策依据和良好的政策环境。因此，本项目在政策层面具有充分的可行性。</t>
  </si>
  <si>
    <t>在当前科技创新驱动发展的大战略背景下，区域经济转型升级、产业结构优化调整对科技资源的需求日益迫切。科技镇长团作为连接高校、科研院所与地方政府、企业的重要桥梁，在推动产学研深度融合、引进高端人才与先进技术、解决企业技术难题、培育新兴产业等方面发挥着不可替代的作用。</t>
  </si>
  <si>
    <t>第十八批科技镇长团工作经费</t>
  </si>
  <si>
    <t>1.产学研合作推进目标：在专项资金支持周期内，推动科技镇长团促成区域内至少5 家企业与高校、科研院所签订产学研合作协议。
2.项目申请目标：借助专项资金，帮助企业申请省级以上项目至少3个。
3.创新平台建设目标：支持科技镇长团协助企业建设企业技术中心、工程研究中心、重点实验室等科技创新平台，计划在支持周期内新增各类创新平台不少于1个。</t>
  </si>
  <si>
    <t>帮助企业申请省级以上项目</t>
  </si>
  <si>
    <t>帮助企业申报项目入选率</t>
  </si>
  <si>
    <t>≥80%</t>
  </si>
  <si>
    <t>帮助人才企业融资金额</t>
  </si>
  <si>
    <t>≥200万元</t>
  </si>
  <si>
    <t>≥800万元</t>
  </si>
  <si>
    <t>引进高校毕业生就业人数</t>
  </si>
  <si>
    <t>≥60人</t>
  </si>
  <si>
    <t>≥100人</t>
  </si>
  <si>
    <t>智慧园区建设和运维2026年</t>
  </si>
  <si>
    <t>本项目的实施具备充分保障，可行性主要体现在以下三个方面：一是园区规模效应强，南京江北新材料科技园是由成立于2001年的原国家级石化基地——南京化学工业园区发展而来，是南京地区唯一以发展现代化工为主的专业园区。园区建设以来，始终坚持产业发展、公用设施、商贸物流、环保安全、管理服务五个“一体化”的开发理念，园区主导产业规模、集约开发程度和安全环保水平均位居全国同类园区前列，连续多年进入“中国化工园区二十强”前四强。二是组织管理基础成熟，园区已设立专职的智慧园区建设小组，在智慧化项目的统筹实施和长期运营方面积累了丰富经验，能够为项目提供强有力的管理支撑。三是前期实践基础扎实，特别是2025年建成的重大安全风险防控项目，不仅显著提升了园区安全水平，更在智慧化系统建设、数据整合和实战应用方面形成了可复制的成功经验，为本次智能感知、规划研究等工作的顺利开展奠定了坚实技术基础。综上，本项目是在成熟的工作基础上开展的深化建设，实施路径清晰、保障措施到位，具有充分的可行性。</t>
  </si>
  <si>
    <t>项目实施内容主要包括五大板块：
1.重大安全风险防控项目：支付项目尾款，用于完成主体实施的最终验收、审计及监理等后续工作，标志着该核心项目正式收官，确保其形成的安全屏障与管理系统全面投入运行，发挥预期防控效能。
2.双重预防机制数字化建设：支付项目第二笔质保金，保障已建成的安全风险分级管控与隐患排查治理双重预防体系持续稳定运行，筑牢安全生产的数字防线。
3.智能感知现代化示范园区可行性研究方案编制：开展可行性研究方案编制，为未来布局物联感知、数据分析等新型基础设施提供科学蓝图，旨在打造全域感知、数据驱动的现代化示范园区。
4.智慧园区“十五五”规划建设：开展前瞻性战略研究，谋划新区在“十五五”时期智慧园区建设的顶层设计、发展路径与重点任务，确保智慧化建设的连续性与先进性。
5.智慧园区管控中心设备续保及系统运维：保障已装修改造完成的智慧园区管控中心的各类设备与系统得到专业维护与及时技术支持，确保现有投资效益持续发挥，为各项智慧应用提供稳定可靠的运行环境。</t>
  </si>
  <si>
    <t>智慧园区运维管理专项资金</t>
  </si>
  <si>
    <t>1.以智能感知示范园区为核心，构建覆盖安全、环保、能源、物流四大核心业务模块的全域智能监测与预警体系。在重大安全风险防控项目基础上，实现对园区全要素的实时感知、精准预警和协同处置，推动园区管理从“被动应对”向“主动保障”升级，将园区打造为国内一流的智能化管控示范基地。
2.以“十五五”智慧园区规划为蓝图，全面建成以数据驱动的现代化治理体系。实现跨部门、跨层级、跨系统的业务协同与数据共享，显著提升园区在应急指挥、环境保护、能源管理、产业服务等领域的科学决策和精准治理能力，使园区治理体系和治理能力现代化水平位居全国前列。
3.构建形成高可靠、高韧性的智慧园区基础设施与运维保障体系。确保智慧园区管控中心及各类智能感知设施的长周期稳定、安全运行，形成一套可推广、可复制的智慧园区长效运营管理模式。</t>
  </si>
  <si>
    <t>1.保障重大风险防控项目平稳落地，安全风险智能化管控平台全年稳定运行，建立常态化平台应用机制，推动线上线下结合，实现平台效用最大化；
2.完成《智能感知示范园区可行性研究方案》编制并通过评审，明确建设内容与技术路径。形成《智慧园区“十五五”规划》征求意见稿，组织完成部门及专家论证；
3.确保管控中心底层架构运行正常，以达到最大的运行效果，发挥最大的功用，完成日常接待、讲解、平台日常管理等相关工作。</t>
  </si>
  <si>
    <t>维护平台数量</t>
  </si>
  <si>
    <t>系统建设验收合格率</t>
  </si>
  <si>
    <t>数据更新及时率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</si>
</sst>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b/>
      <sz val="12"/>
      <color rgb="FF000000"/>
      <name val="Calibri"/>
      <charset val="134"/>
    </font>
    <font>
      <sz val="9"/>
      <color rgb="FF000000"/>
      <name val="Calibri"/>
      <charset val="134"/>
    </font>
    <font>
      <sz val="9"/>
      <color rgb="FF000000"/>
      <name val="宋体"/>
      <charset val="134"/>
    </font>
    <font>
      <sz val="9"/>
      <color theme="1"/>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0" xfId="0" applyFill="1">
      <alignment vertical="center"/>
    </xf>
    <xf numFmtId="0" fontId="3" fillId="2" borderId="2"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45" zoomScaleNormal="145" topLeftCell="A17" workbookViewId="0">
      <selection activeCell="C8" sqref="C8:F8"/>
    </sheetView>
  </sheetViews>
  <sheetFormatPr defaultColWidth="9" defaultRowHeight="14.25" outlineLevelCol="5"/>
  <cols>
    <col min="1" max="1" width="13.125" customWidth="1"/>
    <col min="2" max="2" width="14.5" customWidth="1"/>
    <col min="3" max="3" width="26.25" customWidth="1"/>
    <col min="4" max="4" width="15.5" customWidth="1"/>
    <col min="5" max="5" width="13.125" customWidth="1"/>
    <col min="6" max="6" width="16.875" customWidth="1"/>
  </cols>
  <sheetData>
    <row r="1" ht="30" customHeight="1" spans="1:6">
      <c r="A1" s="1" t="s">
        <v>0</v>
      </c>
      <c r="B1" s="1"/>
      <c r="C1" s="1"/>
      <c r="D1" s="1"/>
      <c r="E1" s="1"/>
      <c r="F1" s="1"/>
    </row>
    <row r="2" ht="18.95" customHeight="1" spans="1:6">
      <c r="A2" s="2" t="s">
        <v>1</v>
      </c>
      <c r="B2" s="2"/>
      <c r="C2" s="2"/>
      <c r="D2" s="2"/>
      <c r="E2" s="2"/>
      <c r="F2" s="2"/>
    </row>
    <row r="3" ht="42.95" customHeight="1" spans="1:6">
      <c r="A3" s="3" t="s">
        <v>2</v>
      </c>
      <c r="B3" s="3"/>
      <c r="C3" s="3" t="s">
        <v>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81" customHeight="1" spans="1:6">
      <c r="A7" s="3" t="s">
        <v>16</v>
      </c>
      <c r="B7" s="3"/>
      <c r="C7" s="4" t="s">
        <v>17</v>
      </c>
      <c r="D7" s="4"/>
      <c r="E7" s="4"/>
      <c r="F7" s="4"/>
    </row>
    <row r="8" ht="93" customHeight="1" spans="1:6">
      <c r="A8" s="3" t="s">
        <v>18</v>
      </c>
      <c r="B8" s="3"/>
      <c r="C8" s="4" t="s">
        <v>19</v>
      </c>
      <c r="D8" s="4"/>
      <c r="E8" s="4"/>
      <c r="F8" s="4"/>
    </row>
    <row r="9" ht="30" customHeight="1" spans="1:6">
      <c r="A9" s="3" t="s">
        <v>20</v>
      </c>
      <c r="B9" s="3" t="s">
        <v>21</v>
      </c>
      <c r="C9" s="3" t="s">
        <v>22</v>
      </c>
      <c r="D9" s="3"/>
      <c r="E9" s="3"/>
      <c r="F9" s="3" t="s">
        <v>23</v>
      </c>
    </row>
    <row r="10" ht="18.95" customHeight="1" spans="1:6">
      <c r="A10" s="3"/>
      <c r="B10" s="3"/>
      <c r="C10" s="3" t="s">
        <v>24</v>
      </c>
      <c r="D10" s="3"/>
      <c r="E10" s="3"/>
      <c r="F10" s="3">
        <v>2539</v>
      </c>
    </row>
    <row r="11" ht="18.95" customHeight="1" spans="1:6">
      <c r="A11" s="3"/>
      <c r="B11" s="3"/>
      <c r="C11" s="3" t="s">
        <v>25</v>
      </c>
      <c r="D11" s="3" t="s">
        <v>26</v>
      </c>
      <c r="E11" s="3"/>
      <c r="F11" s="3">
        <v>2539</v>
      </c>
    </row>
    <row r="12" ht="18.95" customHeight="1" spans="1:6">
      <c r="A12" s="3"/>
      <c r="B12" s="3"/>
      <c r="C12" s="3"/>
      <c r="D12" s="3" t="s">
        <v>27</v>
      </c>
      <c r="E12" s="3"/>
      <c r="F12" s="3">
        <v>2539</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37</v>
      </c>
      <c r="D20" s="3"/>
      <c r="E20" s="3">
        <v>1016</v>
      </c>
      <c r="F20" s="3">
        <v>2539</v>
      </c>
    </row>
    <row r="21" s="7" customFormat="1" ht="69" customHeight="1" spans="1:6">
      <c r="A21" s="3" t="s">
        <v>38</v>
      </c>
      <c r="B21" s="3"/>
      <c r="C21" s="4" t="s">
        <v>39</v>
      </c>
      <c r="D21" s="4"/>
      <c r="E21" s="4"/>
      <c r="F21" s="4"/>
    </row>
    <row r="22" s="7" customFormat="1" ht="69" customHeight="1" spans="1:6">
      <c r="A22" s="3" t="s">
        <v>40</v>
      </c>
      <c r="B22" s="3"/>
      <c r="C22" s="4" t="s">
        <v>41</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64</v>
      </c>
      <c r="D30" s="3"/>
      <c r="E30" s="3">
        <f>40%</f>
        <v>0.4</v>
      </c>
      <c r="F30" s="3">
        <f>100%</f>
        <v>1</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77</v>
      </c>
      <c r="D35" s="3"/>
      <c r="E35" s="3" t="s">
        <v>78</v>
      </c>
      <c r="F35" s="3" t="s">
        <v>79</v>
      </c>
    </row>
    <row r="36" ht="44.1" customHeight="1" spans="1:6">
      <c r="A36" s="3"/>
      <c r="B36" s="3" t="s">
        <v>80</v>
      </c>
      <c r="C36" s="4" t="s">
        <v>81</v>
      </c>
      <c r="D36" s="4"/>
      <c r="E36" s="3" t="s">
        <v>82</v>
      </c>
      <c r="F36" s="3">
        <f>100%</f>
        <v>1</v>
      </c>
    </row>
    <row r="37" ht="18.95" customHeight="1" spans="1:6">
      <c r="A37" s="3"/>
      <c r="B37" s="3" t="s">
        <v>83</v>
      </c>
      <c r="C37" s="3" t="s">
        <v>84</v>
      </c>
      <c r="D37" s="3"/>
      <c r="E37" s="3" t="s">
        <v>82</v>
      </c>
      <c r="F37" s="3" t="s">
        <v>82</v>
      </c>
    </row>
    <row r="38" ht="18.95" customHeight="1" spans="1:6">
      <c r="A38" s="3"/>
      <c r="B38" s="3" t="s">
        <v>85</v>
      </c>
      <c r="C38" s="3" t="s">
        <v>86</v>
      </c>
      <c r="D38" s="3"/>
      <c r="E38" s="3" t="s">
        <v>87</v>
      </c>
      <c r="F38" s="3" t="s">
        <v>87</v>
      </c>
    </row>
    <row r="39" ht="18.95" customHeight="1" spans="1:6">
      <c r="A39" s="3" t="s">
        <v>88</v>
      </c>
      <c r="B39" s="3" t="s">
        <v>89</v>
      </c>
      <c r="C39" s="3" t="s">
        <v>90</v>
      </c>
      <c r="D39" s="3"/>
      <c r="E39" s="3" t="s">
        <v>91</v>
      </c>
      <c r="F39" s="3" t="s">
        <v>92</v>
      </c>
    </row>
    <row r="40" ht="18.95" customHeight="1" spans="1:6">
      <c r="A40" s="3" t="s">
        <v>93</v>
      </c>
      <c r="B40" s="3" t="s">
        <v>94</v>
      </c>
      <c r="C40" s="3" t="s">
        <v>95</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topLeftCell="A18" workbookViewId="0">
      <selection activeCell="C22" sqref="C22:F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5.1" customHeight="1" spans="1:6">
      <c r="A3" s="3" t="s">
        <v>2</v>
      </c>
      <c r="B3" s="3"/>
      <c r="C3" s="3" t="s">
        <v>227</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228</v>
      </c>
    </row>
    <row r="7" ht="38.1" customHeight="1" spans="1:6">
      <c r="A7" s="3" t="s">
        <v>16</v>
      </c>
      <c r="B7" s="3"/>
      <c r="C7" s="4" t="s">
        <v>229</v>
      </c>
      <c r="D7" s="4"/>
      <c r="E7" s="4"/>
      <c r="F7" s="4"/>
    </row>
    <row r="8" ht="38.1" customHeight="1" spans="1:6">
      <c r="A8" s="3" t="s">
        <v>18</v>
      </c>
      <c r="B8" s="3"/>
      <c r="C8" s="4" t="s">
        <v>230</v>
      </c>
      <c r="D8" s="4"/>
      <c r="E8" s="4"/>
      <c r="F8" s="4"/>
    </row>
    <row r="9" ht="30" customHeight="1" spans="1:6">
      <c r="A9" s="3" t="s">
        <v>20</v>
      </c>
      <c r="B9" s="3" t="s">
        <v>21</v>
      </c>
      <c r="C9" s="3" t="s">
        <v>22</v>
      </c>
      <c r="D9" s="3"/>
      <c r="E9" s="3"/>
      <c r="F9" s="3" t="s">
        <v>23</v>
      </c>
    </row>
    <row r="10" ht="18.95" customHeight="1" spans="1:6">
      <c r="A10" s="3"/>
      <c r="B10" s="3"/>
      <c r="C10" s="3" t="s">
        <v>24</v>
      </c>
      <c r="D10" s="3"/>
      <c r="E10" s="3"/>
      <c r="F10" s="3">
        <v>50</v>
      </c>
    </row>
    <row r="11" ht="18.95" customHeight="1" spans="1:6">
      <c r="A11" s="3"/>
      <c r="B11" s="3"/>
      <c r="C11" s="3" t="s">
        <v>25</v>
      </c>
      <c r="D11" s="3" t="s">
        <v>26</v>
      </c>
      <c r="E11" s="3"/>
      <c r="F11" s="3">
        <v>50</v>
      </c>
    </row>
    <row r="12" ht="18.95" customHeight="1" spans="1:6">
      <c r="A12" s="3"/>
      <c r="B12" s="3"/>
      <c r="C12" s="3"/>
      <c r="D12" s="3" t="s">
        <v>27</v>
      </c>
      <c r="E12" s="3"/>
      <c r="F12" s="3">
        <v>50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227</v>
      </c>
      <c r="D20" s="3"/>
      <c r="E20" s="3">
        <v>0</v>
      </c>
      <c r="F20" s="3">
        <v>50</v>
      </c>
    </row>
    <row r="21" ht="38.1" customHeight="1" spans="1:6">
      <c r="A21" s="3" t="s">
        <v>38</v>
      </c>
      <c r="B21" s="3"/>
      <c r="C21" s="4" t="s">
        <v>231</v>
      </c>
      <c r="D21" s="4"/>
      <c r="E21" s="4"/>
      <c r="F21" s="4"/>
    </row>
    <row r="22" ht="24" customHeight="1" spans="1:6">
      <c r="A22" s="3" t="s">
        <v>40</v>
      </c>
      <c r="B22" s="3"/>
      <c r="C22" s="4" t="s">
        <v>232</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65</v>
      </c>
      <c r="D31" s="3"/>
      <c r="E31" s="3" t="s">
        <v>66</v>
      </c>
      <c r="F31" s="3" t="s">
        <v>66</v>
      </c>
    </row>
    <row r="32" ht="18.95" customHeight="1" spans="1:6">
      <c r="A32" s="3"/>
      <c r="B32" s="3"/>
      <c r="C32" s="3" t="s">
        <v>64</v>
      </c>
      <c r="D32" s="3"/>
      <c r="E32" s="3">
        <f>0%</f>
        <v>0</v>
      </c>
      <c r="F32" s="3">
        <f>100%</f>
        <v>1</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233</v>
      </c>
      <c r="D35" s="3"/>
      <c r="E35" s="3" t="s">
        <v>234</v>
      </c>
      <c r="F35" s="3" t="s">
        <v>139</v>
      </c>
    </row>
    <row r="36" ht="18.95" customHeight="1" spans="1:6">
      <c r="A36" s="3"/>
      <c r="B36" s="3" t="s">
        <v>80</v>
      </c>
      <c r="C36" s="3" t="s">
        <v>235</v>
      </c>
      <c r="D36" s="3"/>
      <c r="E36" s="3" t="s">
        <v>236</v>
      </c>
      <c r="F36" s="3" t="s">
        <v>82</v>
      </c>
    </row>
    <row r="37" ht="18.95" customHeight="1" spans="1:6">
      <c r="A37" s="3"/>
      <c r="B37" s="3" t="s">
        <v>83</v>
      </c>
      <c r="C37" s="3" t="s">
        <v>237</v>
      </c>
      <c r="D37" s="3"/>
      <c r="E37" s="3" t="s">
        <v>236</v>
      </c>
      <c r="F37" s="3" t="s">
        <v>82</v>
      </c>
    </row>
    <row r="38" ht="18.95" customHeight="1" spans="1:6">
      <c r="A38" s="3"/>
      <c r="B38" s="3" t="s">
        <v>85</v>
      </c>
      <c r="C38" s="3" t="s">
        <v>86</v>
      </c>
      <c r="D38" s="3"/>
      <c r="E38" s="3" t="s">
        <v>238</v>
      </c>
      <c r="F38" s="3" t="s">
        <v>111</v>
      </c>
    </row>
    <row r="39" ht="18.95" customHeight="1" spans="1:6">
      <c r="A39" s="3" t="s">
        <v>88</v>
      </c>
      <c r="B39" s="3" t="s">
        <v>112</v>
      </c>
      <c r="C39" s="3" t="s">
        <v>239</v>
      </c>
      <c r="D39" s="3"/>
      <c r="E39" s="3" t="s">
        <v>74</v>
      </c>
      <c r="F39" s="3" t="s">
        <v>74</v>
      </c>
    </row>
    <row r="40" ht="18.95" customHeight="1" spans="1:6">
      <c r="A40" s="3" t="s">
        <v>93</v>
      </c>
      <c r="B40" s="3" t="s">
        <v>94</v>
      </c>
      <c r="C40" s="3" t="s">
        <v>240</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topLeftCell="A21" workbookViewId="0">
      <selection activeCell="F32" sqref="F3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44" customHeight="1" spans="1:6">
      <c r="A3" s="3" t="s">
        <v>2</v>
      </c>
      <c r="B3" s="3"/>
      <c r="C3" s="3" t="s">
        <v>241</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51" customHeight="1" spans="1:6">
      <c r="A7" s="3" t="s">
        <v>16</v>
      </c>
      <c r="B7" s="3"/>
      <c r="C7" s="4" t="s">
        <v>242</v>
      </c>
      <c r="D7" s="4"/>
      <c r="E7" s="4"/>
      <c r="F7" s="4"/>
    </row>
    <row r="8" ht="60" customHeight="1" spans="1:6">
      <c r="A8" s="3" t="s">
        <v>18</v>
      </c>
      <c r="B8" s="3"/>
      <c r="C8" s="4" t="s">
        <v>243</v>
      </c>
      <c r="D8" s="4"/>
      <c r="E8" s="4"/>
      <c r="F8" s="4"/>
    </row>
    <row r="9" ht="30" customHeight="1" spans="1:6">
      <c r="A9" s="3" t="s">
        <v>20</v>
      </c>
      <c r="B9" s="3" t="s">
        <v>21</v>
      </c>
      <c r="C9" s="3" t="s">
        <v>22</v>
      </c>
      <c r="D9" s="3"/>
      <c r="E9" s="3"/>
      <c r="F9" s="3" t="s">
        <v>23</v>
      </c>
    </row>
    <row r="10" ht="18.95" customHeight="1" spans="1:6">
      <c r="A10" s="3"/>
      <c r="B10" s="3"/>
      <c r="C10" s="3" t="s">
        <v>24</v>
      </c>
      <c r="D10" s="3"/>
      <c r="E10" s="3"/>
      <c r="F10" s="3">
        <v>1407.1</v>
      </c>
    </row>
    <row r="11" ht="18.95" customHeight="1" spans="1:6">
      <c r="A11" s="3"/>
      <c r="B11" s="3"/>
      <c r="C11" s="3" t="s">
        <v>25</v>
      </c>
      <c r="D11" s="3" t="s">
        <v>26</v>
      </c>
      <c r="E11" s="3"/>
      <c r="F11" s="3">
        <v>1407.1</v>
      </c>
    </row>
    <row r="12" ht="18.95" customHeight="1" spans="1:6">
      <c r="A12" s="3"/>
      <c r="B12" s="3"/>
      <c r="C12" s="3"/>
      <c r="D12" s="3" t="s">
        <v>27</v>
      </c>
      <c r="E12" s="3"/>
      <c r="F12" s="3">
        <v>1407.1</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244</v>
      </c>
      <c r="D20" s="3"/>
      <c r="E20" s="3">
        <v>422</v>
      </c>
      <c r="F20" s="3">
        <v>1407.1</v>
      </c>
    </row>
    <row r="21" ht="44" customHeight="1" spans="1:6">
      <c r="A21" s="3" t="s">
        <v>38</v>
      </c>
      <c r="B21" s="3"/>
      <c r="C21" s="11" t="s">
        <v>245</v>
      </c>
      <c r="D21" s="11"/>
      <c r="E21" s="11"/>
      <c r="F21" s="11"/>
    </row>
    <row r="22" ht="59" customHeight="1" spans="1:6">
      <c r="A22" s="3" t="s">
        <v>40</v>
      </c>
      <c r="B22" s="3"/>
      <c r="C22" s="4" t="s">
        <v>246</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65</v>
      </c>
      <c r="D30" s="3"/>
      <c r="E30" s="3" t="s">
        <v>66</v>
      </c>
      <c r="F30" s="3" t="s">
        <v>66</v>
      </c>
    </row>
    <row r="31" ht="18.95" customHeight="1" spans="1:6">
      <c r="A31" s="3"/>
      <c r="B31" s="3"/>
      <c r="C31" s="3" t="s">
        <v>67</v>
      </c>
      <c r="D31" s="3"/>
      <c r="E31" s="3" t="s">
        <v>68</v>
      </c>
      <c r="F31" s="3" t="s">
        <v>69</v>
      </c>
    </row>
    <row r="32" ht="18.95" customHeight="1" spans="1:6">
      <c r="A32" s="3"/>
      <c r="B32" s="3"/>
      <c r="C32" s="3" t="s">
        <v>64</v>
      </c>
      <c r="D32" s="3"/>
      <c r="E32" s="3">
        <f>30%</f>
        <v>0.3</v>
      </c>
      <c r="F32" s="3">
        <f>100%</f>
        <v>1</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247</v>
      </c>
      <c r="D35" s="3"/>
      <c r="E35" s="3" t="s">
        <v>139</v>
      </c>
      <c r="F35" s="3" t="s">
        <v>140</v>
      </c>
    </row>
    <row r="36" ht="18.95" customHeight="1" spans="1:6">
      <c r="A36" s="3"/>
      <c r="B36" s="3" t="s">
        <v>80</v>
      </c>
      <c r="C36" s="3" t="s">
        <v>248</v>
      </c>
      <c r="D36" s="3"/>
      <c r="E36" s="3" t="s">
        <v>249</v>
      </c>
      <c r="F36" s="3" t="s">
        <v>249</v>
      </c>
    </row>
    <row r="37" ht="18.95" customHeight="1" spans="1:6">
      <c r="A37" s="3"/>
      <c r="B37" s="3" t="s">
        <v>83</v>
      </c>
      <c r="C37" s="3" t="s">
        <v>250</v>
      </c>
      <c r="D37" s="3"/>
      <c r="E37" s="3" t="s">
        <v>82</v>
      </c>
      <c r="F37" s="3" t="s">
        <v>82</v>
      </c>
    </row>
    <row r="38" ht="18.95" customHeight="1" spans="1:6">
      <c r="A38" s="3"/>
      <c r="B38" s="3" t="s">
        <v>85</v>
      </c>
      <c r="C38" s="3" t="s">
        <v>86</v>
      </c>
      <c r="D38" s="3"/>
      <c r="E38" s="3" t="s">
        <v>111</v>
      </c>
      <c r="F38" s="3" t="s">
        <v>111</v>
      </c>
    </row>
    <row r="39" ht="18.95" customHeight="1" spans="1:6">
      <c r="A39" s="3" t="s">
        <v>88</v>
      </c>
      <c r="B39" s="3" t="s">
        <v>195</v>
      </c>
      <c r="C39" s="3" t="s">
        <v>251</v>
      </c>
      <c r="D39" s="3"/>
      <c r="E39" s="3" t="s">
        <v>225</v>
      </c>
      <c r="F39" s="3" t="s">
        <v>225</v>
      </c>
    </row>
    <row r="40" ht="18.95" customHeight="1" spans="1:6">
      <c r="A40" s="3" t="s">
        <v>93</v>
      </c>
      <c r="B40" s="3" t="s">
        <v>94</v>
      </c>
      <c r="C40" s="3" t="s">
        <v>94</v>
      </c>
      <c r="D40" s="3"/>
      <c r="E40" s="3" t="s">
        <v>108</v>
      </c>
      <c r="F40" s="3" t="s">
        <v>108</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topLeftCell="A5" workbookViewId="0">
      <selection activeCell="D12" sqref="D12:E1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8" customHeight="1" spans="1:6">
      <c r="A3" s="3" t="s">
        <v>2</v>
      </c>
      <c r="B3" s="3"/>
      <c r="C3" s="3" t="s">
        <v>252</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253</v>
      </c>
    </row>
    <row r="7" ht="76" customHeight="1" spans="1:6">
      <c r="A7" s="3" t="s">
        <v>16</v>
      </c>
      <c r="B7" s="3"/>
      <c r="C7" s="4" t="s">
        <v>254</v>
      </c>
      <c r="D7" s="4"/>
      <c r="E7" s="4"/>
      <c r="F7" s="4"/>
    </row>
    <row r="8" ht="61" customHeight="1" spans="1:6">
      <c r="A8" s="3" t="s">
        <v>18</v>
      </c>
      <c r="B8" s="3"/>
      <c r="C8" s="4" t="s">
        <v>255</v>
      </c>
      <c r="D8" s="4"/>
      <c r="E8" s="4"/>
      <c r="F8" s="4"/>
    </row>
    <row r="9" ht="30" customHeight="1" spans="1:6">
      <c r="A9" s="3" t="s">
        <v>20</v>
      </c>
      <c r="B9" s="3" t="s">
        <v>21</v>
      </c>
      <c r="C9" s="3" t="s">
        <v>22</v>
      </c>
      <c r="D9" s="3"/>
      <c r="E9" s="3"/>
      <c r="F9" s="3" t="s">
        <v>23</v>
      </c>
    </row>
    <row r="10" ht="18.95" customHeight="1" spans="1:6">
      <c r="A10" s="3"/>
      <c r="B10" s="3"/>
      <c r="C10" s="3" t="s">
        <v>24</v>
      </c>
      <c r="D10" s="3"/>
      <c r="E10" s="3"/>
      <c r="F10" s="3">
        <v>2174</v>
      </c>
    </row>
    <row r="11" ht="18.95" customHeight="1" spans="1:6">
      <c r="A11" s="3"/>
      <c r="B11" s="3"/>
      <c r="C11" s="3" t="s">
        <v>25</v>
      </c>
      <c r="D11" s="3" t="s">
        <v>26</v>
      </c>
      <c r="E11" s="3"/>
      <c r="F11" s="3">
        <v>2174</v>
      </c>
    </row>
    <row r="12" ht="18.95" customHeight="1" spans="1:6">
      <c r="A12" s="3"/>
      <c r="B12" s="3"/>
      <c r="C12" s="3"/>
      <c r="D12" s="3" t="s">
        <v>27</v>
      </c>
      <c r="E12" s="3"/>
      <c r="F12" s="3">
        <v>2174</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256</v>
      </c>
      <c r="D20" s="3"/>
      <c r="E20" s="3">
        <v>1087</v>
      </c>
      <c r="F20" s="3">
        <v>2174</v>
      </c>
    </row>
    <row r="21" ht="45" customHeight="1" spans="1:6">
      <c r="A21" s="3" t="s">
        <v>38</v>
      </c>
      <c r="B21" s="3"/>
      <c r="C21" s="4" t="s">
        <v>257</v>
      </c>
      <c r="D21" s="4"/>
      <c r="E21" s="4"/>
      <c r="F21" s="4"/>
    </row>
    <row r="22" ht="45" customHeight="1" spans="1:6">
      <c r="A22" s="3" t="s">
        <v>40</v>
      </c>
      <c r="B22" s="3"/>
      <c r="C22" s="4" t="s">
        <v>258</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64</v>
      </c>
      <c r="D31" s="3"/>
      <c r="E31" s="3">
        <f>50%</f>
        <v>0.5</v>
      </c>
      <c r="F31" s="3" t="s">
        <v>82</v>
      </c>
    </row>
    <row r="32" ht="18.95" customHeight="1" spans="1:6">
      <c r="A32" s="3"/>
      <c r="B32" s="3"/>
      <c r="C32" s="3" t="s">
        <v>65</v>
      </c>
      <c r="D32" s="3"/>
      <c r="E32" s="3" t="s">
        <v>66</v>
      </c>
      <c r="F32" s="3" t="s">
        <v>66</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259</v>
      </c>
      <c r="D35" s="3"/>
      <c r="E35" s="3" t="s">
        <v>220</v>
      </c>
      <c r="F35" s="3" t="s">
        <v>260</v>
      </c>
    </row>
    <row r="36" ht="18.95" customHeight="1" spans="1:6">
      <c r="A36" s="3"/>
      <c r="B36" s="3" t="s">
        <v>80</v>
      </c>
      <c r="C36" s="3" t="s">
        <v>261</v>
      </c>
      <c r="D36" s="3"/>
      <c r="E36" s="3" t="s">
        <v>82</v>
      </c>
      <c r="F36" s="3" t="s">
        <v>82</v>
      </c>
    </row>
    <row r="37" ht="18.95" customHeight="1" spans="1:6">
      <c r="A37" s="3"/>
      <c r="B37" s="3" t="s">
        <v>83</v>
      </c>
      <c r="C37" s="3" t="s">
        <v>262</v>
      </c>
      <c r="D37" s="3"/>
      <c r="E37" s="3" t="s">
        <v>82</v>
      </c>
      <c r="F37" s="3" t="s">
        <v>82</v>
      </c>
    </row>
    <row r="38" ht="18.95" customHeight="1" spans="1:6">
      <c r="A38" s="3"/>
      <c r="B38" s="3" t="s">
        <v>85</v>
      </c>
      <c r="C38" s="3" t="s">
        <v>86</v>
      </c>
      <c r="D38" s="3"/>
      <c r="E38" s="3" t="s">
        <v>110</v>
      </c>
      <c r="F38" s="3" t="s">
        <v>111</v>
      </c>
    </row>
    <row r="39" ht="18.95" customHeight="1" spans="1:6">
      <c r="A39" s="3" t="s">
        <v>88</v>
      </c>
      <c r="B39" s="3" t="s">
        <v>89</v>
      </c>
      <c r="C39" s="3" t="s">
        <v>263</v>
      </c>
      <c r="D39" s="3"/>
      <c r="E39" s="3" t="s">
        <v>225</v>
      </c>
      <c r="F39" s="3" t="s">
        <v>225</v>
      </c>
    </row>
    <row r="40" ht="18.95" customHeight="1" spans="1:6">
      <c r="A40" s="3" t="s">
        <v>93</v>
      </c>
      <c r="B40" s="3" t="s">
        <v>94</v>
      </c>
      <c r="C40" s="3" t="s">
        <v>94</v>
      </c>
      <c r="D40" s="3"/>
      <c r="E40" s="3" t="s">
        <v>264</v>
      </c>
      <c r="F40" s="3" t="s">
        <v>264</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90" zoomScaleNormal="190" topLeftCell="B36" workbookViewId="0">
      <selection activeCell="C7" sqref="C7:F7"/>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4" customHeight="1" spans="1:6">
      <c r="A3" s="3" t="s">
        <v>2</v>
      </c>
      <c r="B3" s="3"/>
      <c r="C3" s="3" t="s">
        <v>265</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45" customHeight="1" spans="1:6">
      <c r="A7" s="3" t="s">
        <v>16</v>
      </c>
      <c r="B7" s="3"/>
      <c r="C7" s="4" t="s">
        <v>266</v>
      </c>
      <c r="D7" s="4"/>
      <c r="E7" s="4"/>
      <c r="F7" s="4"/>
    </row>
    <row r="8" ht="74" customHeight="1" spans="1:6">
      <c r="A8" s="3" t="s">
        <v>18</v>
      </c>
      <c r="B8" s="3"/>
      <c r="C8" s="4" t="s">
        <v>267</v>
      </c>
      <c r="D8" s="4"/>
      <c r="E8" s="4"/>
      <c r="F8" s="4"/>
    </row>
    <row r="9" ht="30" customHeight="1" spans="1:6">
      <c r="A9" s="3" t="s">
        <v>20</v>
      </c>
      <c r="B9" s="3" t="s">
        <v>21</v>
      </c>
      <c r="C9" s="3" t="s">
        <v>22</v>
      </c>
      <c r="D9" s="3"/>
      <c r="E9" s="3"/>
      <c r="F9" s="3" t="s">
        <v>23</v>
      </c>
    </row>
    <row r="10" ht="18.95" customHeight="1" spans="1:6">
      <c r="A10" s="3"/>
      <c r="B10" s="3"/>
      <c r="C10" s="3" t="s">
        <v>24</v>
      </c>
      <c r="D10" s="3"/>
      <c r="E10" s="3"/>
      <c r="F10" s="3">
        <v>6077</v>
      </c>
    </row>
    <row r="11" ht="18.95" customHeight="1" spans="1:6">
      <c r="A11" s="3"/>
      <c r="B11" s="3"/>
      <c r="C11" s="3" t="s">
        <v>25</v>
      </c>
      <c r="D11" s="3" t="s">
        <v>26</v>
      </c>
      <c r="E11" s="3"/>
      <c r="F11" s="3">
        <v>6077</v>
      </c>
    </row>
    <row r="12" ht="18.95" customHeight="1" spans="1:6">
      <c r="A12" s="3"/>
      <c r="B12" s="3"/>
      <c r="C12" s="3"/>
      <c r="D12" s="3" t="s">
        <v>27</v>
      </c>
      <c r="E12" s="3"/>
      <c r="F12" s="3">
        <v>6077</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268</v>
      </c>
      <c r="D20" s="3"/>
      <c r="E20" s="3">
        <v>1823</v>
      </c>
      <c r="F20" s="3">
        <v>6077</v>
      </c>
    </row>
    <row r="21" ht="38.1" customHeight="1" spans="1:6">
      <c r="A21" s="3" t="s">
        <v>38</v>
      </c>
      <c r="B21" s="3"/>
      <c r="C21" s="8" t="s">
        <v>269</v>
      </c>
      <c r="D21" s="9"/>
      <c r="E21" s="9"/>
      <c r="F21" s="10"/>
    </row>
    <row r="22" ht="38.1" customHeight="1" spans="1:6">
      <c r="A22" s="3" t="s">
        <v>40</v>
      </c>
      <c r="B22" s="3"/>
      <c r="C22" s="4" t="s">
        <v>270</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65</v>
      </c>
      <c r="D30" s="3"/>
      <c r="E30" s="3" t="s">
        <v>66</v>
      </c>
      <c r="F30" s="3" t="s">
        <v>66</v>
      </c>
    </row>
    <row r="31" ht="18.95" customHeight="1" spans="1:6">
      <c r="A31" s="3"/>
      <c r="B31" s="3"/>
      <c r="C31" s="3" t="s">
        <v>64</v>
      </c>
      <c r="D31" s="3"/>
      <c r="E31" s="3" t="s">
        <v>271</v>
      </c>
      <c r="F31" s="3" t="s">
        <v>82</v>
      </c>
    </row>
    <row r="32" ht="18.95" customHeight="1" spans="1:6">
      <c r="A32" s="3"/>
      <c r="B32" s="3"/>
      <c r="C32" s="3" t="s">
        <v>67</v>
      </c>
      <c r="D32" s="3"/>
      <c r="E32" s="3" t="s">
        <v>68</v>
      </c>
      <c r="F32" s="3" t="s">
        <v>69</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272</v>
      </c>
      <c r="D35" s="3"/>
      <c r="E35" s="3" t="s">
        <v>140</v>
      </c>
      <c r="F35" s="3" t="s">
        <v>273</v>
      </c>
    </row>
    <row r="36" ht="18.95" customHeight="1" spans="1:6">
      <c r="A36" s="3"/>
      <c r="B36" s="3" t="s">
        <v>80</v>
      </c>
      <c r="C36" s="3" t="s">
        <v>274</v>
      </c>
      <c r="D36" s="3"/>
      <c r="E36" s="3" t="s">
        <v>211</v>
      </c>
      <c r="F36" s="3" t="s">
        <v>275</v>
      </c>
    </row>
    <row r="37" ht="18.95" customHeight="1" spans="1:6">
      <c r="A37" s="3"/>
      <c r="B37" s="3" t="s">
        <v>83</v>
      </c>
      <c r="C37" s="3" t="s">
        <v>276</v>
      </c>
      <c r="D37" s="3"/>
      <c r="E37" s="3" t="s">
        <v>82</v>
      </c>
      <c r="F37" s="3" t="s">
        <v>82</v>
      </c>
    </row>
    <row r="38" ht="18.95" customHeight="1" spans="1:6">
      <c r="A38" s="3"/>
      <c r="B38" s="3" t="s">
        <v>85</v>
      </c>
      <c r="C38" s="3" t="s">
        <v>86</v>
      </c>
      <c r="D38" s="3"/>
      <c r="E38" s="3" t="s">
        <v>110</v>
      </c>
      <c r="F38" s="3" t="s">
        <v>111</v>
      </c>
    </row>
    <row r="39" ht="18.95" customHeight="1" spans="1:6">
      <c r="A39" s="3" t="s">
        <v>88</v>
      </c>
      <c r="B39" s="3" t="s">
        <v>112</v>
      </c>
      <c r="C39" s="3" t="s">
        <v>277</v>
      </c>
      <c r="D39" s="3"/>
      <c r="E39" s="3" t="s">
        <v>278</v>
      </c>
      <c r="F39" s="3" t="s">
        <v>279</v>
      </c>
    </row>
    <row r="40" ht="18.95" customHeight="1" spans="1:6">
      <c r="A40" s="3"/>
      <c r="B40" s="3" t="s">
        <v>89</v>
      </c>
      <c r="C40" s="3" t="s">
        <v>280</v>
      </c>
      <c r="D40" s="3"/>
      <c r="E40" s="3" t="s">
        <v>281</v>
      </c>
      <c r="F40" s="3" t="s">
        <v>281</v>
      </c>
    </row>
    <row r="41" ht="18.95" customHeight="1" spans="1:6">
      <c r="A41" s="3" t="s">
        <v>93</v>
      </c>
      <c r="B41" s="3" t="s">
        <v>94</v>
      </c>
      <c r="C41" s="3" t="s">
        <v>282</v>
      </c>
      <c r="D41" s="3"/>
      <c r="E41" s="3" t="s">
        <v>108</v>
      </c>
      <c r="F41" s="3" t="s">
        <v>108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60" zoomScaleNormal="160" topLeftCell="A5" workbookViewId="0">
      <selection activeCell="C8" sqref="C8:F8"/>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3.95" customHeight="1" spans="1:6">
      <c r="A3" s="3" t="s">
        <v>2</v>
      </c>
      <c r="B3" s="3"/>
      <c r="C3" s="3" t="s">
        <v>283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69" customHeight="1" spans="1:6">
      <c r="A7" s="3" t="s">
        <v>16</v>
      </c>
      <c r="B7" s="3"/>
      <c r="C7" s="4" t="s">
        <v>284</v>
      </c>
      <c r="D7" s="4"/>
      <c r="E7" s="4"/>
      <c r="F7" s="4"/>
    </row>
    <row r="8" ht="216.95" customHeight="1" spans="1:6">
      <c r="A8" s="3" t="s">
        <v>18</v>
      </c>
      <c r="B8" s="3"/>
      <c r="C8" s="4" t="s">
        <v>285</v>
      </c>
      <c r="D8" s="4"/>
      <c r="E8" s="4"/>
      <c r="F8" s="4"/>
    </row>
    <row r="9" ht="30" customHeight="1" spans="1:6">
      <c r="A9" s="3" t="s">
        <v>20</v>
      </c>
      <c r="B9" s="3" t="s">
        <v>21</v>
      </c>
      <c r="C9" s="3" t="s">
        <v>22</v>
      </c>
      <c r="D9" s="3"/>
      <c r="E9" s="3"/>
      <c r="F9" s="3" t="s">
        <v>23</v>
      </c>
    </row>
    <row r="10" ht="18.95" customHeight="1" spans="1:6">
      <c r="A10" s="3"/>
      <c r="B10" s="3"/>
      <c r="C10" s="3" t="s">
        <v>24</v>
      </c>
      <c r="D10" s="3"/>
      <c r="E10" s="3"/>
      <c r="F10" s="3">
        <v>341.44</v>
      </c>
    </row>
    <row r="11" ht="18.95" customHeight="1" spans="1:6">
      <c r="A11" s="3"/>
      <c r="B11" s="3"/>
      <c r="C11" s="3" t="s">
        <v>25</v>
      </c>
      <c r="D11" s="3" t="s">
        <v>26</v>
      </c>
      <c r="E11" s="3"/>
      <c r="F11" s="3">
        <v>341.44</v>
      </c>
    </row>
    <row r="12" ht="18.95" customHeight="1" spans="1:6">
      <c r="A12" s="3"/>
      <c r="B12" s="3"/>
      <c r="C12" s="3"/>
      <c r="D12" s="3" t="s">
        <v>27</v>
      </c>
      <c r="E12" s="3"/>
      <c r="F12" s="3">
        <v>341.44</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286</v>
      </c>
      <c r="D20" s="3"/>
      <c r="E20" s="3">
        <v>137</v>
      </c>
      <c r="F20" s="3">
        <v>341.44</v>
      </c>
    </row>
    <row r="21" s="7" customFormat="1" ht="66" customHeight="1" spans="1:6">
      <c r="A21" s="3" t="s">
        <v>38</v>
      </c>
      <c r="B21" s="3"/>
      <c r="C21" s="4" t="s">
        <v>287</v>
      </c>
      <c r="D21" s="4"/>
      <c r="E21" s="4"/>
      <c r="F21" s="4"/>
    </row>
    <row r="22" s="7" customFormat="1" ht="95.25" customHeight="1" spans="1:6">
      <c r="A22" s="3" t="s">
        <v>40</v>
      </c>
      <c r="B22" s="3"/>
      <c r="C22" s="4" t="s">
        <v>288</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64</v>
      </c>
      <c r="D30" s="3"/>
      <c r="E30" s="3" t="s">
        <v>188</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289</v>
      </c>
      <c r="D35" s="3"/>
      <c r="E35" s="3" t="s">
        <v>260</v>
      </c>
      <c r="F35" s="3" t="s">
        <v>290</v>
      </c>
    </row>
    <row r="36" ht="18.95" customHeight="1" spans="1:6">
      <c r="A36" s="3"/>
      <c r="B36" s="3" t="s">
        <v>80</v>
      </c>
      <c r="C36" s="3" t="s">
        <v>291</v>
      </c>
      <c r="D36" s="3"/>
      <c r="E36" s="3" t="s">
        <v>108</v>
      </c>
      <c r="F36" s="3" t="s">
        <v>108</v>
      </c>
    </row>
    <row r="37" ht="18.95" customHeight="1" spans="1:6">
      <c r="A37" s="3"/>
      <c r="B37" s="3" t="s">
        <v>83</v>
      </c>
      <c r="C37" s="3" t="s">
        <v>292</v>
      </c>
      <c r="D37" s="3"/>
      <c r="E37" s="3" t="s">
        <v>173</v>
      </c>
      <c r="F37" s="3" t="s">
        <v>173</v>
      </c>
    </row>
    <row r="38" ht="18.95" customHeight="1" spans="1:6">
      <c r="A38" s="3"/>
      <c r="B38" s="3" t="s">
        <v>85</v>
      </c>
      <c r="C38" s="3" t="s">
        <v>86</v>
      </c>
      <c r="D38" s="3"/>
      <c r="E38" s="3" t="s">
        <v>107</v>
      </c>
      <c r="F38" s="3" t="s">
        <v>173</v>
      </c>
    </row>
    <row r="39" ht="18.95" customHeight="1" spans="1:6">
      <c r="A39" s="3" t="s">
        <v>88</v>
      </c>
      <c r="B39" s="3" t="s">
        <v>89</v>
      </c>
      <c r="C39" s="3" t="s">
        <v>293</v>
      </c>
      <c r="D39" s="3"/>
      <c r="E39" s="3" t="s">
        <v>294</v>
      </c>
      <c r="F39" s="3" t="s">
        <v>294</v>
      </c>
    </row>
    <row r="40" ht="18.95" customHeight="1" spans="1:6">
      <c r="A40" s="3" t="s">
        <v>93</v>
      </c>
      <c r="B40" s="3" t="s">
        <v>94</v>
      </c>
      <c r="C40" s="3" t="s">
        <v>197</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zoomScale="205" zoomScaleNormal="205" topLeftCell="A42" workbookViewId="0">
      <selection activeCell="G22" sqref="G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6.95" customHeight="1" spans="1:6">
      <c r="A3" s="3" t="s">
        <v>2</v>
      </c>
      <c r="B3" s="3"/>
      <c r="C3" s="3" t="s">
        <v>295</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296</v>
      </c>
    </row>
    <row r="7" ht="69" customHeight="1" spans="1:6">
      <c r="A7" s="3" t="s">
        <v>16</v>
      </c>
      <c r="B7" s="3"/>
      <c r="C7" s="4" t="s">
        <v>297</v>
      </c>
      <c r="D7" s="4"/>
      <c r="E7" s="4"/>
      <c r="F7" s="4"/>
    </row>
    <row r="8" ht="69" customHeight="1" spans="1:6">
      <c r="A8" s="3" t="s">
        <v>18</v>
      </c>
      <c r="B8" s="3"/>
      <c r="C8" s="4" t="s">
        <v>298</v>
      </c>
      <c r="D8" s="4"/>
      <c r="E8" s="4"/>
      <c r="F8" s="4"/>
    </row>
    <row r="9" ht="30" customHeight="1" spans="1:6">
      <c r="A9" s="3" t="s">
        <v>20</v>
      </c>
      <c r="B9" s="3" t="s">
        <v>21</v>
      </c>
      <c r="C9" s="3" t="s">
        <v>22</v>
      </c>
      <c r="D9" s="3"/>
      <c r="E9" s="3"/>
      <c r="F9" s="3" t="s">
        <v>23</v>
      </c>
    </row>
    <row r="10" ht="18.95" customHeight="1" spans="1:6">
      <c r="A10" s="3"/>
      <c r="B10" s="3"/>
      <c r="C10" s="3" t="s">
        <v>24</v>
      </c>
      <c r="D10" s="3"/>
      <c r="E10" s="3"/>
      <c r="F10" s="3">
        <v>1300</v>
      </c>
    </row>
    <row r="11" ht="18.95" customHeight="1" spans="1:6">
      <c r="A11" s="3"/>
      <c r="B11" s="3"/>
      <c r="C11" s="3" t="s">
        <v>25</v>
      </c>
      <c r="D11" s="3" t="s">
        <v>26</v>
      </c>
      <c r="E11" s="3"/>
      <c r="F11" s="3">
        <v>1300</v>
      </c>
    </row>
    <row r="12" ht="18.95" customHeight="1" spans="1:6">
      <c r="A12" s="3"/>
      <c r="B12" s="3"/>
      <c r="C12" s="3"/>
      <c r="D12" s="3" t="s">
        <v>27</v>
      </c>
      <c r="E12" s="3"/>
      <c r="F12" s="3">
        <v>1300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299</v>
      </c>
      <c r="D20" s="3"/>
      <c r="E20" s="3">
        <v>390</v>
      </c>
      <c r="F20" s="3">
        <v>1300</v>
      </c>
    </row>
    <row r="21" ht="133" customHeight="1" spans="1:6">
      <c r="A21" s="3" t="s">
        <v>38</v>
      </c>
      <c r="B21" s="3"/>
      <c r="C21" s="4" t="s">
        <v>300</v>
      </c>
      <c r="D21" s="4"/>
      <c r="E21" s="4"/>
      <c r="F21" s="4"/>
    </row>
    <row r="22" ht="58" customHeight="1" spans="1:6">
      <c r="A22" s="3" t="s">
        <v>40</v>
      </c>
      <c r="B22" s="3"/>
      <c r="C22" s="4" t="s">
        <v>301</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65</v>
      </c>
      <c r="D30" s="3"/>
      <c r="E30" s="3" t="s">
        <v>66</v>
      </c>
      <c r="F30" s="3" t="s">
        <v>66</v>
      </c>
    </row>
    <row r="31" ht="18.95" customHeight="1" spans="1:6">
      <c r="A31" s="3"/>
      <c r="B31" s="3"/>
      <c r="C31" s="3" t="s">
        <v>67</v>
      </c>
      <c r="D31" s="3"/>
      <c r="E31" s="3" t="s">
        <v>68</v>
      </c>
      <c r="F31" s="3" t="s">
        <v>69</v>
      </c>
    </row>
    <row r="32" ht="18.95" customHeight="1" spans="1:6">
      <c r="A32" s="3"/>
      <c r="B32" s="3"/>
      <c r="C32" s="3" t="s">
        <v>64</v>
      </c>
      <c r="D32" s="3"/>
      <c r="E32" s="3" t="s">
        <v>271</v>
      </c>
      <c r="F32" s="3" t="s">
        <v>82</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302</v>
      </c>
      <c r="D35" s="3"/>
      <c r="E35" s="3" t="s">
        <v>105</v>
      </c>
      <c r="F35" s="3" t="s">
        <v>303</v>
      </c>
    </row>
    <row r="36" ht="18.95" customHeight="1" spans="1:6">
      <c r="A36" s="3"/>
      <c r="B36" s="3"/>
      <c r="C36" s="3" t="s">
        <v>304</v>
      </c>
      <c r="D36" s="3"/>
      <c r="E36" s="3" t="s">
        <v>140</v>
      </c>
      <c r="F36" s="3" t="s">
        <v>273</v>
      </c>
    </row>
    <row r="37" ht="18.95" customHeight="1" spans="1:6">
      <c r="A37" s="3"/>
      <c r="B37" s="3"/>
      <c r="C37" s="3" t="s">
        <v>305</v>
      </c>
      <c r="D37" s="3"/>
      <c r="E37" s="3" t="s">
        <v>139</v>
      </c>
      <c r="F37" s="3" t="s">
        <v>140</v>
      </c>
    </row>
    <row r="38" ht="18.95" customHeight="1" spans="1:6">
      <c r="A38" s="3"/>
      <c r="B38" s="3"/>
      <c r="C38" s="3" t="s">
        <v>306</v>
      </c>
      <c r="D38" s="3"/>
      <c r="E38" s="3" t="s">
        <v>273</v>
      </c>
      <c r="F38" s="3" t="s">
        <v>156</v>
      </c>
    </row>
    <row r="39" ht="18.95" customHeight="1" spans="1:6">
      <c r="A39" s="3"/>
      <c r="B39" s="3" t="s">
        <v>80</v>
      </c>
      <c r="C39" s="3" t="s">
        <v>307</v>
      </c>
      <c r="D39" s="3"/>
      <c r="E39" s="3" t="s">
        <v>172</v>
      </c>
      <c r="F39" s="3" t="s">
        <v>173</v>
      </c>
    </row>
    <row r="40" ht="18.95" customHeight="1" spans="1:6">
      <c r="A40" s="3"/>
      <c r="B40" s="3"/>
      <c r="C40" s="3" t="s">
        <v>308</v>
      </c>
      <c r="D40" s="3"/>
      <c r="E40" s="3" t="s">
        <v>281</v>
      </c>
      <c r="F40" s="3" t="s">
        <v>281</v>
      </c>
    </row>
    <row r="41" ht="18.95" customHeight="1" spans="1:6">
      <c r="A41" s="3"/>
      <c r="B41" s="3" t="s">
        <v>83</v>
      </c>
      <c r="C41" s="3" t="s">
        <v>309</v>
      </c>
      <c r="D41" s="3"/>
      <c r="E41" s="3" t="s">
        <v>173</v>
      </c>
      <c r="F41" s="3" t="s">
        <v>173</v>
      </c>
    </row>
    <row r="42" ht="18.95" customHeight="1" spans="1:6">
      <c r="A42" s="3"/>
      <c r="B42" s="3" t="s">
        <v>85</v>
      </c>
      <c r="C42" s="3" t="s">
        <v>86</v>
      </c>
      <c r="D42" s="3"/>
      <c r="E42" s="3" t="s">
        <v>110</v>
      </c>
      <c r="F42" s="3" t="s">
        <v>111</v>
      </c>
    </row>
    <row r="43" ht="18.95" customHeight="1" spans="1:6">
      <c r="A43" s="3" t="s">
        <v>88</v>
      </c>
      <c r="B43" s="3" t="s">
        <v>112</v>
      </c>
      <c r="C43" s="3" t="s">
        <v>147</v>
      </c>
      <c r="D43" s="3"/>
      <c r="E43" s="3" t="s">
        <v>310</v>
      </c>
      <c r="F43" s="3" t="s">
        <v>311</v>
      </c>
    </row>
    <row r="44" ht="18.95" customHeight="1" spans="1:6">
      <c r="A44" s="3"/>
      <c r="B44" s="3"/>
      <c r="C44" s="3" t="s">
        <v>312</v>
      </c>
      <c r="D44" s="3"/>
      <c r="E44" s="3" t="s">
        <v>313</v>
      </c>
      <c r="F44" s="3" t="s">
        <v>314</v>
      </c>
    </row>
    <row r="45" ht="33" customHeight="1" spans="1:6">
      <c r="A45" s="3"/>
      <c r="B45" s="3" t="s">
        <v>89</v>
      </c>
      <c r="C45" s="3" t="s">
        <v>315</v>
      </c>
      <c r="D45" s="3"/>
      <c r="E45" s="3" t="s">
        <v>315</v>
      </c>
      <c r="F45" s="3" t="s">
        <v>315</v>
      </c>
    </row>
    <row r="46" ht="18.95" customHeight="1" spans="1:6">
      <c r="A46" s="3" t="s">
        <v>93</v>
      </c>
      <c r="B46" s="3" t="s">
        <v>94</v>
      </c>
      <c r="C46" s="3" t="s">
        <v>316</v>
      </c>
      <c r="D46" s="3"/>
      <c r="E46" s="3" t="s">
        <v>96</v>
      </c>
      <c r="F46" s="3" t="s">
        <v>96</v>
      </c>
    </row>
  </sheetData>
  <mergeCells count="7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A9:A20"/>
    <mergeCell ref="A24:A29"/>
    <mergeCell ref="A30:A34"/>
    <mergeCell ref="A35:A42"/>
    <mergeCell ref="A43:A45"/>
    <mergeCell ref="B9:B18"/>
    <mergeCell ref="B19:B20"/>
    <mergeCell ref="B24:B25"/>
    <mergeCell ref="B26:B27"/>
    <mergeCell ref="B28:B29"/>
    <mergeCell ref="B30:B32"/>
    <mergeCell ref="B33:B34"/>
    <mergeCell ref="B35:B38"/>
    <mergeCell ref="B39:B40"/>
    <mergeCell ref="B43:B44"/>
    <mergeCell ref="C11:C1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90" zoomScaleNormal="190" topLeftCell="A31" workbookViewId="0">
      <selection activeCell="G45" sqref="G45"/>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6" customHeight="1" spans="1:6">
      <c r="A3" s="3" t="s">
        <v>2</v>
      </c>
      <c r="B3" s="3"/>
      <c r="C3" s="3" t="s">
        <v>317</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318</v>
      </c>
      <c r="D7" s="3"/>
      <c r="E7" s="3"/>
      <c r="F7" s="3"/>
    </row>
    <row r="8" ht="38.1" customHeight="1" spans="1:6">
      <c r="A8" s="3" t="s">
        <v>18</v>
      </c>
      <c r="B8" s="3"/>
      <c r="C8" s="4" t="s">
        <v>319</v>
      </c>
      <c r="D8" s="4"/>
      <c r="E8" s="4"/>
      <c r="F8" s="4"/>
    </row>
    <row r="9" ht="30" customHeight="1" spans="1:6">
      <c r="A9" s="3" t="s">
        <v>20</v>
      </c>
      <c r="B9" s="3" t="s">
        <v>21</v>
      </c>
      <c r="C9" s="3" t="s">
        <v>22</v>
      </c>
      <c r="D9" s="3"/>
      <c r="E9" s="3"/>
      <c r="F9" s="3" t="s">
        <v>23</v>
      </c>
    </row>
    <row r="10" ht="18.95" customHeight="1" spans="1:6">
      <c r="A10" s="3"/>
      <c r="B10" s="3"/>
      <c r="C10" s="3" t="s">
        <v>24</v>
      </c>
      <c r="D10" s="3"/>
      <c r="E10" s="3"/>
      <c r="F10" s="3">
        <v>11000</v>
      </c>
    </row>
    <row r="11" ht="18.95" customHeight="1" spans="1:6">
      <c r="A11" s="3"/>
      <c r="B11" s="3"/>
      <c r="C11" s="3" t="s">
        <v>25</v>
      </c>
      <c r="D11" s="3" t="s">
        <v>26</v>
      </c>
      <c r="E11" s="3"/>
      <c r="F11" s="3">
        <v>0</v>
      </c>
    </row>
    <row r="12" ht="18.95" customHeight="1" spans="1:6">
      <c r="A12" s="3"/>
      <c r="B12" s="3"/>
      <c r="C12" s="3"/>
      <c r="D12" s="3" t="s">
        <v>27</v>
      </c>
      <c r="E12" s="3"/>
      <c r="F12" s="3">
        <v>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320</v>
      </c>
      <c r="D20" s="3"/>
      <c r="E20" s="3">
        <v>2200</v>
      </c>
      <c r="F20" s="3">
        <v>11000</v>
      </c>
    </row>
    <row r="21" ht="38.1" customHeight="1" spans="1:6">
      <c r="A21" s="3" t="s">
        <v>38</v>
      </c>
      <c r="B21" s="3"/>
      <c r="C21" s="4" t="s">
        <v>321</v>
      </c>
      <c r="D21" s="4"/>
      <c r="E21" s="4"/>
      <c r="F21" s="4"/>
    </row>
    <row r="22" ht="38.1" customHeight="1" spans="1:6">
      <c r="A22" s="3" t="s">
        <v>40</v>
      </c>
      <c r="B22" s="3"/>
      <c r="C22" s="4" t="s">
        <v>322</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t="s">
        <v>323</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324</v>
      </c>
      <c r="D35" s="3"/>
      <c r="E35" s="3" t="s">
        <v>139</v>
      </c>
      <c r="F35" s="3" t="s">
        <v>325</v>
      </c>
    </row>
    <row r="36" ht="18.95" customHeight="1" spans="1:6">
      <c r="A36" s="3"/>
      <c r="B36" s="3" t="s">
        <v>80</v>
      </c>
      <c r="C36" s="3" t="s">
        <v>326</v>
      </c>
      <c r="D36" s="3"/>
      <c r="E36" s="3" t="s">
        <v>82</v>
      </c>
      <c r="F36" s="3" t="s">
        <v>82</v>
      </c>
    </row>
    <row r="37" ht="18.95" customHeight="1" spans="1:6">
      <c r="A37" s="3"/>
      <c r="B37" s="3" t="s">
        <v>83</v>
      </c>
      <c r="C37" s="3" t="s">
        <v>327</v>
      </c>
      <c r="D37" s="3"/>
      <c r="E37" s="3" t="s">
        <v>211</v>
      </c>
      <c r="F37" s="3" t="s">
        <v>108</v>
      </c>
    </row>
    <row r="38" ht="18.95" customHeight="1" spans="1:6">
      <c r="A38" s="3"/>
      <c r="B38" s="3" t="s">
        <v>85</v>
      </c>
      <c r="C38" s="3" t="s">
        <v>86</v>
      </c>
      <c r="D38" s="3"/>
      <c r="E38" s="3" t="s">
        <v>110</v>
      </c>
      <c r="F38" s="3" t="s">
        <v>111</v>
      </c>
    </row>
    <row r="39" ht="18.95" customHeight="1" spans="1:6">
      <c r="A39" s="3" t="s">
        <v>88</v>
      </c>
      <c r="B39" s="3" t="s">
        <v>89</v>
      </c>
      <c r="C39" s="3" t="s">
        <v>328</v>
      </c>
      <c r="D39" s="3"/>
      <c r="E39" s="3" t="s">
        <v>281</v>
      </c>
      <c r="F39" s="3" t="s">
        <v>281</v>
      </c>
    </row>
    <row r="40" ht="18.95" customHeight="1" spans="1:6">
      <c r="A40" s="3" t="s">
        <v>93</v>
      </c>
      <c r="B40" s="3" t="s">
        <v>94</v>
      </c>
      <c r="C40" s="3" t="s">
        <v>329</v>
      </c>
      <c r="D40" s="3"/>
      <c r="E40" s="3" t="s">
        <v>108</v>
      </c>
      <c r="F40" s="3" t="s">
        <v>108</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90" zoomScaleNormal="190" topLeftCell="A32" workbookViewId="0">
      <selection activeCell="C8" sqref="C8:F8"/>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3.95" customHeight="1" spans="1:6">
      <c r="A3" s="3" t="s">
        <v>2</v>
      </c>
      <c r="B3" s="3"/>
      <c r="C3" s="3" t="s">
        <v>330</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47.1" customHeight="1" spans="1:6">
      <c r="A7" s="3" t="s">
        <v>16</v>
      </c>
      <c r="B7" s="3"/>
      <c r="C7" s="4" t="s">
        <v>331</v>
      </c>
      <c r="D7" s="4"/>
      <c r="E7" s="4"/>
      <c r="F7" s="4"/>
    </row>
    <row r="8" ht="170.1" customHeight="1" spans="1:6">
      <c r="A8" s="3" t="s">
        <v>18</v>
      </c>
      <c r="B8" s="3"/>
      <c r="C8" s="6" t="s">
        <v>332</v>
      </c>
      <c r="D8" s="6"/>
      <c r="E8" s="6"/>
      <c r="F8" s="6"/>
    </row>
    <row r="9" ht="30" customHeight="1" spans="1:6">
      <c r="A9" s="3" t="s">
        <v>20</v>
      </c>
      <c r="B9" s="3" t="s">
        <v>21</v>
      </c>
      <c r="C9" s="3" t="s">
        <v>22</v>
      </c>
      <c r="D9" s="3"/>
      <c r="E9" s="3"/>
      <c r="F9" s="3" t="s">
        <v>23</v>
      </c>
    </row>
    <row r="10" ht="18.95" customHeight="1" spans="1:6">
      <c r="A10" s="3"/>
      <c r="B10" s="3"/>
      <c r="C10" s="3" t="s">
        <v>24</v>
      </c>
      <c r="D10" s="3"/>
      <c r="E10" s="3"/>
      <c r="F10" s="3">
        <v>240</v>
      </c>
    </row>
    <row r="11" ht="18.95" customHeight="1" spans="1:6">
      <c r="A11" s="3"/>
      <c r="B11" s="3"/>
      <c r="C11" s="3" t="s">
        <v>25</v>
      </c>
      <c r="D11" s="3" t="s">
        <v>26</v>
      </c>
      <c r="E11" s="3"/>
      <c r="F11" s="3">
        <v>240</v>
      </c>
    </row>
    <row r="12" ht="18.95" customHeight="1" spans="1:6">
      <c r="A12" s="3"/>
      <c r="B12" s="3"/>
      <c r="C12" s="3"/>
      <c r="D12" s="3" t="s">
        <v>27</v>
      </c>
      <c r="E12" s="3"/>
      <c r="F12" s="3">
        <v>240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330</v>
      </c>
      <c r="D20" s="3"/>
      <c r="E20" s="3">
        <v>72</v>
      </c>
      <c r="F20" s="3">
        <v>240</v>
      </c>
    </row>
    <row r="21" ht="38.1" customHeight="1" spans="1:6">
      <c r="A21" s="3" t="s">
        <v>38</v>
      </c>
      <c r="B21" s="3"/>
      <c r="C21" s="6" t="s">
        <v>333</v>
      </c>
      <c r="D21" s="6"/>
      <c r="E21" s="6"/>
      <c r="F21" s="6"/>
    </row>
    <row r="22" ht="38.1" customHeight="1" spans="1:6">
      <c r="A22" s="3" t="s">
        <v>40</v>
      </c>
      <c r="B22" s="3"/>
      <c r="C22" s="4" t="s">
        <v>153</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64</v>
      </c>
      <c r="D31" s="3"/>
      <c r="E31" s="3" t="s">
        <v>271</v>
      </c>
      <c r="F31" s="3" t="s">
        <v>82</v>
      </c>
    </row>
    <row r="32" ht="18.95" customHeight="1" spans="1:6">
      <c r="A32" s="3"/>
      <c r="B32" s="3"/>
      <c r="C32" s="3" t="s">
        <v>65</v>
      </c>
      <c r="D32" s="3"/>
      <c r="E32" s="3" t="s">
        <v>66</v>
      </c>
      <c r="F32" s="3" t="s">
        <v>66</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154</v>
      </c>
      <c r="D35" s="3"/>
      <c r="E35" s="3" t="s">
        <v>140</v>
      </c>
      <c r="F35" s="3" t="s">
        <v>334</v>
      </c>
    </row>
    <row r="36" ht="18.95" customHeight="1" spans="1:6">
      <c r="A36" s="3"/>
      <c r="B36" s="3" t="s">
        <v>80</v>
      </c>
      <c r="C36" s="3" t="s">
        <v>157</v>
      </c>
      <c r="D36" s="3"/>
      <c r="E36" s="3" t="s">
        <v>82</v>
      </c>
      <c r="F36" s="3" t="s">
        <v>82</v>
      </c>
    </row>
    <row r="37" ht="18.95" customHeight="1" spans="1:6">
      <c r="A37" s="3"/>
      <c r="B37" s="3" t="s">
        <v>83</v>
      </c>
      <c r="C37" s="3" t="s">
        <v>335</v>
      </c>
      <c r="D37" s="3"/>
      <c r="E37" s="3" t="s">
        <v>82</v>
      </c>
      <c r="F37" s="3" t="s">
        <v>82</v>
      </c>
    </row>
    <row r="38" ht="18.95" customHeight="1" spans="1:6">
      <c r="A38" s="3"/>
      <c r="B38" s="3" t="s">
        <v>85</v>
      </c>
      <c r="C38" s="3" t="s">
        <v>86</v>
      </c>
      <c r="D38" s="3"/>
      <c r="E38" s="3" t="s">
        <v>146</v>
      </c>
      <c r="F38" s="3" t="s">
        <v>111</v>
      </c>
    </row>
    <row r="39" ht="18.95" customHeight="1" spans="1:6">
      <c r="A39" s="3" t="s">
        <v>88</v>
      </c>
      <c r="B39" s="3" t="s">
        <v>112</v>
      </c>
      <c r="C39" s="3" t="s">
        <v>336</v>
      </c>
      <c r="D39" s="3"/>
      <c r="E39" s="3" t="s">
        <v>115</v>
      </c>
      <c r="F39" s="3" t="s">
        <v>313</v>
      </c>
    </row>
    <row r="40" ht="18.95" customHeight="1" spans="1:6">
      <c r="A40" s="3" t="s">
        <v>93</v>
      </c>
      <c r="B40" s="3" t="s">
        <v>94</v>
      </c>
      <c r="C40" s="3" t="s">
        <v>94</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45" zoomScaleNormal="145" topLeftCell="B19" workbookViewId="0">
      <selection activeCell="C27" sqref="C27:D27"/>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5.1" customHeight="1" spans="1:6">
      <c r="A3" s="3" t="s">
        <v>2</v>
      </c>
      <c r="B3" s="3"/>
      <c r="C3" s="3" t="s">
        <v>337</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199</v>
      </c>
    </row>
    <row r="7" ht="48" customHeight="1" spans="1:6">
      <c r="A7" s="3" t="s">
        <v>16</v>
      </c>
      <c r="B7" s="3"/>
      <c r="C7" s="4" t="s">
        <v>338</v>
      </c>
      <c r="D7" s="4"/>
      <c r="E7" s="4"/>
      <c r="F7" s="4"/>
    </row>
    <row r="8" ht="45" customHeight="1" spans="1:6">
      <c r="A8" s="3" t="s">
        <v>18</v>
      </c>
      <c r="B8" s="3"/>
      <c r="C8" s="4" t="s">
        <v>339</v>
      </c>
      <c r="D8" s="4"/>
      <c r="E8" s="4"/>
      <c r="F8" s="4"/>
    </row>
    <row r="9" ht="30" customHeight="1" spans="1:6">
      <c r="A9" s="3" t="s">
        <v>20</v>
      </c>
      <c r="B9" s="3" t="s">
        <v>21</v>
      </c>
      <c r="C9" s="3" t="s">
        <v>22</v>
      </c>
      <c r="D9" s="3"/>
      <c r="E9" s="3"/>
      <c r="F9" s="3" t="s">
        <v>23</v>
      </c>
    </row>
    <row r="10" ht="18.95" customHeight="1" spans="1:6">
      <c r="A10" s="3"/>
      <c r="B10" s="3"/>
      <c r="C10" s="3" t="s">
        <v>24</v>
      </c>
      <c r="D10" s="3"/>
      <c r="E10" s="3"/>
      <c r="F10" s="3">
        <v>43500</v>
      </c>
    </row>
    <row r="11" ht="18.95" customHeight="1" spans="1:6">
      <c r="A11" s="3"/>
      <c r="B11" s="3"/>
      <c r="C11" s="3" t="s">
        <v>25</v>
      </c>
      <c r="D11" s="3" t="s">
        <v>26</v>
      </c>
      <c r="E11" s="3"/>
      <c r="F11" s="3">
        <v>0</v>
      </c>
    </row>
    <row r="12" ht="18.95" customHeight="1" spans="1:6">
      <c r="A12" s="3"/>
      <c r="B12" s="3"/>
      <c r="C12" s="3"/>
      <c r="D12" s="3" t="s">
        <v>27</v>
      </c>
      <c r="E12" s="3"/>
      <c r="F12" s="3">
        <v>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340</v>
      </c>
      <c r="D20" s="3"/>
      <c r="E20" s="3">
        <v>8700</v>
      </c>
      <c r="F20" s="3">
        <v>43500</v>
      </c>
    </row>
    <row r="21" ht="66.95" customHeight="1" spans="1:6">
      <c r="A21" s="3" t="s">
        <v>38</v>
      </c>
      <c r="B21" s="3"/>
      <c r="C21" s="4" t="s">
        <v>341</v>
      </c>
      <c r="D21" s="4"/>
      <c r="E21" s="4"/>
      <c r="F21" s="4"/>
    </row>
    <row r="22" ht="66.95" customHeight="1" spans="1:6">
      <c r="A22" s="3" t="s">
        <v>40</v>
      </c>
      <c r="B22" s="3"/>
      <c r="C22" s="4" t="s">
        <v>342</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f>20%</f>
        <v>0.2</v>
      </c>
      <c r="F30" s="3" t="s">
        <v>82</v>
      </c>
    </row>
    <row r="31" ht="18.95" customHeight="1" spans="1:6">
      <c r="A31" s="3"/>
      <c r="B31" s="3"/>
      <c r="C31" s="3" t="s">
        <v>67</v>
      </c>
      <c r="D31" s="3"/>
      <c r="E31" s="3" t="s">
        <v>68</v>
      </c>
      <c r="F31" s="3" t="s">
        <v>69</v>
      </c>
    </row>
    <row r="32" ht="18.95" customHeight="1" spans="1:6">
      <c r="A32" s="3"/>
      <c r="B32" s="3"/>
      <c r="C32" s="3" t="s">
        <v>65</v>
      </c>
      <c r="D32" s="3"/>
      <c r="E32" s="3" t="s">
        <v>66</v>
      </c>
      <c r="F32" s="3" t="s">
        <v>66</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343</v>
      </c>
      <c r="D35" s="3"/>
      <c r="E35" s="3" t="s">
        <v>234</v>
      </c>
      <c r="F35" s="3" t="s">
        <v>139</v>
      </c>
    </row>
    <row r="36" ht="18.95" customHeight="1" spans="1:6">
      <c r="A36" s="3"/>
      <c r="B36" s="3" t="s">
        <v>80</v>
      </c>
      <c r="C36" s="3" t="s">
        <v>344</v>
      </c>
      <c r="D36" s="3"/>
      <c r="E36" s="3" t="s">
        <v>82</v>
      </c>
      <c r="F36" s="3" t="s">
        <v>82</v>
      </c>
    </row>
    <row r="37" ht="18.95" customHeight="1" spans="1:6">
      <c r="A37" s="3"/>
      <c r="B37" s="3" t="s">
        <v>83</v>
      </c>
      <c r="C37" s="3" t="s">
        <v>345</v>
      </c>
      <c r="D37" s="3"/>
      <c r="E37" s="3" t="s">
        <v>82</v>
      </c>
      <c r="F37" s="3" t="s">
        <v>82</v>
      </c>
    </row>
    <row r="38" ht="18.95" customHeight="1" spans="1:6">
      <c r="A38" s="3"/>
      <c r="B38" s="3" t="s">
        <v>85</v>
      </c>
      <c r="C38" s="3" t="s">
        <v>86</v>
      </c>
      <c r="D38" s="3"/>
      <c r="E38" s="3" t="s">
        <v>110</v>
      </c>
      <c r="F38" s="3" t="s">
        <v>111</v>
      </c>
    </row>
    <row r="39" ht="18.95" customHeight="1" spans="1:6">
      <c r="A39" s="3" t="s">
        <v>88</v>
      </c>
      <c r="B39" s="3" t="s">
        <v>195</v>
      </c>
      <c r="C39" s="3" t="s">
        <v>346</v>
      </c>
      <c r="D39" s="3"/>
      <c r="E39" s="3" t="s">
        <v>347</v>
      </c>
      <c r="F39" s="3" t="s">
        <v>347</v>
      </c>
    </row>
    <row r="40" ht="18.95" customHeight="1" spans="1:6">
      <c r="A40" s="3" t="s">
        <v>93</v>
      </c>
      <c r="B40" s="3" t="s">
        <v>94</v>
      </c>
      <c r="C40" s="3" t="s">
        <v>348</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A7" workbookViewId="0">
      <selection activeCell="G22" sqref="G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9" customHeight="1" spans="1:6">
      <c r="A3" s="3" t="s">
        <v>2</v>
      </c>
      <c r="B3" s="3"/>
      <c r="C3" s="3" t="s">
        <v>349</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131.1" customHeight="1" spans="1:6">
      <c r="A7" s="3" t="s">
        <v>16</v>
      </c>
      <c r="B7" s="3"/>
      <c r="C7" s="4" t="s">
        <v>350</v>
      </c>
      <c r="D7" s="4"/>
      <c r="E7" s="4"/>
      <c r="F7" s="4"/>
    </row>
    <row r="8" ht="114" customHeight="1" spans="1:6">
      <c r="A8" s="3" t="s">
        <v>18</v>
      </c>
      <c r="B8" s="3"/>
      <c r="C8" s="4" t="s">
        <v>351</v>
      </c>
      <c r="D8" s="4"/>
      <c r="E8" s="4"/>
      <c r="F8" s="4"/>
    </row>
    <row r="9" ht="30" customHeight="1" spans="1:6">
      <c r="A9" s="3" t="s">
        <v>20</v>
      </c>
      <c r="B9" s="3" t="s">
        <v>21</v>
      </c>
      <c r="C9" s="3" t="s">
        <v>22</v>
      </c>
      <c r="D9" s="3"/>
      <c r="E9" s="3"/>
      <c r="F9" s="3" t="s">
        <v>23</v>
      </c>
    </row>
    <row r="10" ht="18.95" customHeight="1" spans="1:6">
      <c r="A10" s="3"/>
      <c r="B10" s="3"/>
      <c r="C10" s="3" t="s">
        <v>24</v>
      </c>
      <c r="D10" s="3"/>
      <c r="E10" s="3"/>
      <c r="F10" s="3">
        <v>1400</v>
      </c>
    </row>
    <row r="11" ht="18.95" customHeight="1" spans="1:6">
      <c r="A11" s="3"/>
      <c r="B11" s="3"/>
      <c r="C11" s="3" t="s">
        <v>25</v>
      </c>
      <c r="D11" s="3" t="s">
        <v>26</v>
      </c>
      <c r="E11" s="3"/>
      <c r="F11" s="3">
        <v>1400</v>
      </c>
    </row>
    <row r="12" ht="18.95" customHeight="1" spans="1:6">
      <c r="A12" s="3"/>
      <c r="B12" s="3"/>
      <c r="C12" s="3"/>
      <c r="D12" s="3" t="s">
        <v>27</v>
      </c>
      <c r="E12" s="3"/>
      <c r="F12" s="3">
        <v>1400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352</v>
      </c>
      <c r="D20" s="3"/>
      <c r="E20" s="3">
        <v>560</v>
      </c>
      <c r="F20" s="3">
        <v>1400</v>
      </c>
    </row>
    <row r="21" ht="38.1" customHeight="1" spans="1:6">
      <c r="A21" s="3" t="s">
        <v>38</v>
      </c>
      <c r="B21" s="3"/>
      <c r="C21" s="4" t="s">
        <v>353</v>
      </c>
      <c r="D21" s="4"/>
      <c r="E21" s="4"/>
      <c r="F21" s="4"/>
    </row>
    <row r="22" ht="38.1" customHeight="1" spans="1:6">
      <c r="A22" s="3" t="s">
        <v>40</v>
      </c>
      <c r="B22" s="3"/>
      <c r="C22" s="4" t="s">
        <v>354</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t="s">
        <v>188</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355</v>
      </c>
      <c r="D35" s="3"/>
      <c r="E35" s="3" t="s">
        <v>139</v>
      </c>
      <c r="F35" s="3" t="s">
        <v>140</v>
      </c>
    </row>
    <row r="36" ht="18.95" customHeight="1" spans="1:6">
      <c r="A36" s="3"/>
      <c r="B36" s="3" t="s">
        <v>80</v>
      </c>
      <c r="C36" s="3" t="s">
        <v>157</v>
      </c>
      <c r="D36" s="3"/>
      <c r="E36" s="3" t="s">
        <v>82</v>
      </c>
      <c r="F36" s="3" t="s">
        <v>82</v>
      </c>
    </row>
    <row r="37" ht="18.95" customHeight="1" spans="1:6">
      <c r="A37" s="3"/>
      <c r="B37" s="3" t="s">
        <v>83</v>
      </c>
      <c r="C37" s="3" t="s">
        <v>335</v>
      </c>
      <c r="D37" s="3"/>
      <c r="E37" s="3" t="s">
        <v>82</v>
      </c>
      <c r="F37" s="3" t="s">
        <v>82</v>
      </c>
    </row>
    <row r="38" ht="18.95" customHeight="1" spans="1:6">
      <c r="A38" s="3"/>
      <c r="B38" s="3" t="s">
        <v>85</v>
      </c>
      <c r="C38" s="3" t="s">
        <v>86</v>
      </c>
      <c r="D38" s="3"/>
      <c r="E38" s="3" t="s">
        <v>110</v>
      </c>
      <c r="F38" s="3" t="s">
        <v>111</v>
      </c>
    </row>
    <row r="39" ht="18.95" customHeight="1" spans="1:6">
      <c r="A39" s="3" t="s">
        <v>88</v>
      </c>
      <c r="B39" s="3" t="s">
        <v>112</v>
      </c>
      <c r="C39" s="3" t="s">
        <v>356</v>
      </c>
      <c r="D39" s="3"/>
      <c r="E39" s="3" t="s">
        <v>357</v>
      </c>
      <c r="F39" s="3" t="s">
        <v>358</v>
      </c>
    </row>
    <row r="40" ht="18.95" customHeight="1" spans="1:6">
      <c r="A40" s="3"/>
      <c r="B40" s="3" t="s">
        <v>89</v>
      </c>
      <c r="C40" s="3" t="s">
        <v>359</v>
      </c>
      <c r="D40" s="3"/>
      <c r="E40" s="3" t="s">
        <v>360</v>
      </c>
      <c r="F40" s="3" t="s">
        <v>360</v>
      </c>
    </row>
    <row r="41" ht="18.95" customHeight="1" spans="1:6">
      <c r="A41" s="3" t="s">
        <v>93</v>
      </c>
      <c r="B41" s="3" t="s">
        <v>94</v>
      </c>
      <c r="C41" s="3" t="s">
        <v>94</v>
      </c>
      <c r="D41" s="3"/>
      <c r="E41" s="3" t="s">
        <v>96</v>
      </c>
      <c r="F41" s="3" t="s">
        <v>96</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75" zoomScaleNormal="175" topLeftCell="A32" workbookViewId="0">
      <selection activeCell="C7" sqref="C7:F7"/>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40" customHeight="1" spans="1:6">
      <c r="A3" s="3" t="s">
        <v>2</v>
      </c>
      <c r="B3" s="3"/>
      <c r="C3" s="3" t="s">
        <v>97</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64" customHeight="1" spans="1:6">
      <c r="A7" s="3" t="s">
        <v>16</v>
      </c>
      <c r="B7" s="3"/>
      <c r="C7" s="4" t="s">
        <v>98</v>
      </c>
      <c r="D7" s="4"/>
      <c r="E7" s="4"/>
      <c r="F7" s="4"/>
    </row>
    <row r="8" ht="44" customHeight="1" spans="1:6">
      <c r="A8" s="3" t="s">
        <v>18</v>
      </c>
      <c r="B8" s="3"/>
      <c r="C8" s="4" t="s">
        <v>99</v>
      </c>
      <c r="D8" s="4"/>
      <c r="E8" s="4"/>
      <c r="F8" s="4"/>
    </row>
    <row r="9" ht="30" customHeight="1" spans="1:6">
      <c r="A9" s="3" t="s">
        <v>20</v>
      </c>
      <c r="B9" s="3" t="s">
        <v>21</v>
      </c>
      <c r="C9" s="3" t="s">
        <v>22</v>
      </c>
      <c r="D9" s="3"/>
      <c r="E9" s="3"/>
      <c r="F9" s="3" t="s">
        <v>23</v>
      </c>
    </row>
    <row r="10" ht="18.95" customHeight="1" spans="1:6">
      <c r="A10" s="3"/>
      <c r="B10" s="3"/>
      <c r="C10" s="3" t="s">
        <v>24</v>
      </c>
      <c r="D10" s="3"/>
      <c r="E10" s="3"/>
      <c r="F10" s="3">
        <v>1165</v>
      </c>
    </row>
    <row r="11" ht="18.95" customHeight="1" spans="1:6">
      <c r="A11" s="3"/>
      <c r="B11" s="3"/>
      <c r="C11" s="3" t="s">
        <v>25</v>
      </c>
      <c r="D11" s="3" t="s">
        <v>26</v>
      </c>
      <c r="E11" s="3"/>
      <c r="F11" s="3">
        <v>1165</v>
      </c>
    </row>
    <row r="12" ht="18.95" customHeight="1" spans="1:6">
      <c r="A12" s="3"/>
      <c r="B12" s="3"/>
      <c r="C12" s="3"/>
      <c r="D12" s="3" t="s">
        <v>27</v>
      </c>
      <c r="E12" s="3"/>
      <c r="F12" s="3">
        <v>1165</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100</v>
      </c>
      <c r="D20" s="3"/>
      <c r="E20" s="3">
        <v>350</v>
      </c>
      <c r="F20" s="3">
        <v>1165</v>
      </c>
    </row>
    <row r="21" ht="61" customHeight="1" spans="1:6">
      <c r="A21" s="3" t="s">
        <v>38</v>
      </c>
      <c r="B21" s="3"/>
      <c r="C21" s="4" t="s">
        <v>101</v>
      </c>
      <c r="D21" s="4"/>
      <c r="E21" s="4"/>
      <c r="F21" s="4"/>
    </row>
    <row r="22" ht="61" customHeight="1" spans="1:6">
      <c r="A22" s="3" t="s">
        <v>40</v>
      </c>
      <c r="B22" s="3"/>
      <c r="C22" s="4" t="s">
        <v>102</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67</v>
      </c>
      <c r="D30" s="3"/>
      <c r="E30" s="3" t="s">
        <v>68</v>
      </c>
      <c r="F30" s="3" t="s">
        <v>69</v>
      </c>
    </row>
    <row r="31" ht="18.95" customHeight="1" spans="1:6">
      <c r="A31" s="3"/>
      <c r="B31" s="3"/>
      <c r="C31" s="3" t="s">
        <v>65</v>
      </c>
      <c r="D31" s="3"/>
      <c r="E31" s="3" t="s">
        <v>66</v>
      </c>
      <c r="F31" s="3" t="s">
        <v>66</v>
      </c>
    </row>
    <row r="32" ht="18.95" customHeight="1" spans="1:6">
      <c r="A32" s="3"/>
      <c r="B32" s="3"/>
      <c r="C32" s="3" t="s">
        <v>64</v>
      </c>
      <c r="D32" s="3"/>
      <c r="E32" s="3">
        <f>30%</f>
        <v>0.3</v>
      </c>
      <c r="F32" s="3" t="s">
        <v>82</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103</v>
      </c>
      <c r="D35" s="3"/>
      <c r="E35" s="3" t="s">
        <v>104</v>
      </c>
      <c r="F35" s="3" t="s">
        <v>105</v>
      </c>
    </row>
    <row r="36" ht="18.95" customHeight="1" spans="1:6">
      <c r="A36" s="3"/>
      <c r="B36" s="3" t="s">
        <v>80</v>
      </c>
      <c r="C36" s="3" t="s">
        <v>106</v>
      </c>
      <c r="D36" s="3"/>
      <c r="E36" s="3" t="s">
        <v>107</v>
      </c>
      <c r="F36" s="3" t="s">
        <v>108</v>
      </c>
    </row>
    <row r="37" ht="18.95" customHeight="1" spans="1:6">
      <c r="A37" s="3"/>
      <c r="B37" s="3" t="s">
        <v>83</v>
      </c>
      <c r="C37" s="3" t="s">
        <v>109</v>
      </c>
      <c r="D37" s="3"/>
      <c r="E37" s="3">
        <f>100%</f>
        <v>1</v>
      </c>
      <c r="F37" s="3" t="s">
        <v>82</v>
      </c>
    </row>
    <row r="38" ht="18.95" customHeight="1" spans="1:6">
      <c r="A38" s="3"/>
      <c r="B38" s="3" t="s">
        <v>85</v>
      </c>
      <c r="C38" s="3" t="s">
        <v>86</v>
      </c>
      <c r="D38" s="3"/>
      <c r="E38" s="3" t="s">
        <v>110</v>
      </c>
      <c r="F38" s="3" t="s">
        <v>111</v>
      </c>
    </row>
    <row r="39" ht="18.95" customHeight="1" spans="1:6">
      <c r="A39" s="3" t="s">
        <v>88</v>
      </c>
      <c r="B39" s="3" t="s">
        <v>112</v>
      </c>
      <c r="C39" s="3" t="s">
        <v>113</v>
      </c>
      <c r="D39" s="3"/>
      <c r="E39" s="3" t="s">
        <v>114</v>
      </c>
      <c r="F39" s="3" t="s">
        <v>115</v>
      </c>
    </row>
    <row r="40" ht="18.95" customHeight="1" spans="1:6">
      <c r="A40" s="3"/>
      <c r="B40" s="3" t="s">
        <v>89</v>
      </c>
      <c r="C40" s="3" t="s">
        <v>116</v>
      </c>
      <c r="D40" s="3"/>
      <c r="E40" s="3" t="s">
        <v>117</v>
      </c>
      <c r="F40" s="3" t="s">
        <v>118</v>
      </c>
    </row>
    <row r="41" ht="18.95" customHeight="1" spans="1:6">
      <c r="A41" s="3" t="s">
        <v>93</v>
      </c>
      <c r="B41" s="3" t="s">
        <v>94</v>
      </c>
      <c r="C41" s="3" t="s">
        <v>119</v>
      </c>
      <c r="D41" s="3"/>
      <c r="E41" s="3" t="s">
        <v>108</v>
      </c>
      <c r="F41" s="3" t="s">
        <v>108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60" zoomScaleNormal="160" topLeftCell="A28" workbookViewId="0">
      <selection activeCell="C8" sqref="C8:F8"/>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3.95" customHeight="1" spans="1:6">
      <c r="A3" s="3" t="s">
        <v>2</v>
      </c>
      <c r="B3" s="3"/>
      <c r="C3" s="3" t="s">
        <v>361</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199</v>
      </c>
    </row>
    <row r="7" ht="68.1" customHeight="1" spans="1:6">
      <c r="A7" s="3" t="s">
        <v>16</v>
      </c>
      <c r="B7" s="3"/>
      <c r="C7" s="4" t="s">
        <v>362</v>
      </c>
      <c r="D7" s="4"/>
      <c r="E7" s="4"/>
      <c r="F7" s="4"/>
    </row>
    <row r="8" ht="65.1" customHeight="1" spans="1:6">
      <c r="A8" s="3" t="s">
        <v>18</v>
      </c>
      <c r="B8" s="3"/>
      <c r="C8" s="4" t="s">
        <v>363</v>
      </c>
      <c r="D8" s="4"/>
      <c r="E8" s="4"/>
      <c r="F8" s="4"/>
    </row>
    <row r="9" ht="30" customHeight="1" spans="1:6">
      <c r="A9" s="3" t="s">
        <v>20</v>
      </c>
      <c r="B9" s="3" t="s">
        <v>21</v>
      </c>
      <c r="C9" s="3" t="s">
        <v>22</v>
      </c>
      <c r="D9" s="3"/>
      <c r="E9" s="3"/>
      <c r="F9" s="3" t="s">
        <v>23</v>
      </c>
    </row>
    <row r="10" ht="18.95" customHeight="1" spans="1:6">
      <c r="A10" s="3"/>
      <c r="B10" s="3"/>
      <c r="C10" s="3" t="s">
        <v>24</v>
      </c>
      <c r="D10" s="3"/>
      <c r="E10" s="3"/>
      <c r="F10" s="3">
        <v>4723</v>
      </c>
    </row>
    <row r="11" ht="18.95" customHeight="1" spans="1:6">
      <c r="A11" s="3"/>
      <c r="B11" s="3"/>
      <c r="C11" s="3" t="s">
        <v>25</v>
      </c>
      <c r="D11" s="3" t="s">
        <v>26</v>
      </c>
      <c r="E11" s="3"/>
      <c r="F11" s="3">
        <v>4723</v>
      </c>
    </row>
    <row r="12" ht="18.95" customHeight="1" spans="1:6">
      <c r="A12" s="3"/>
      <c r="B12" s="3"/>
      <c r="C12" s="3"/>
      <c r="D12" s="3" t="s">
        <v>27</v>
      </c>
      <c r="E12" s="3"/>
      <c r="F12" s="3">
        <v>4723</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364</v>
      </c>
      <c r="D20" s="3"/>
      <c r="E20" s="3">
        <v>1417</v>
      </c>
      <c r="F20" s="3">
        <v>4723</v>
      </c>
    </row>
    <row r="21" ht="47" customHeight="1" spans="1:6">
      <c r="A21" s="3" t="s">
        <v>38</v>
      </c>
      <c r="B21" s="3"/>
      <c r="C21" s="4" t="s">
        <v>365</v>
      </c>
      <c r="D21" s="4"/>
      <c r="E21" s="4"/>
      <c r="F21" s="4"/>
    </row>
    <row r="22" ht="57" customHeight="1" spans="1:6">
      <c r="A22" s="3" t="s">
        <v>40</v>
      </c>
      <c r="B22" s="3"/>
      <c r="C22" s="4" t="s">
        <v>366</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65</v>
      </c>
      <c r="D31" s="3"/>
      <c r="E31" s="3" t="s">
        <v>66</v>
      </c>
      <c r="F31" s="3" t="s">
        <v>66</v>
      </c>
    </row>
    <row r="32" ht="18.95" customHeight="1" spans="1:6">
      <c r="A32" s="3"/>
      <c r="B32" s="3"/>
      <c r="C32" s="3" t="s">
        <v>64</v>
      </c>
      <c r="D32" s="3"/>
      <c r="E32" s="3" t="s">
        <v>271</v>
      </c>
      <c r="F32" s="3" t="s">
        <v>82</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367</v>
      </c>
      <c r="D35" s="3"/>
      <c r="E35" s="3" t="s">
        <v>78</v>
      </c>
      <c r="F35" s="3" t="s">
        <v>78</v>
      </c>
    </row>
    <row r="36" ht="18.95" customHeight="1" spans="1:6">
      <c r="A36" s="3"/>
      <c r="B36" s="3" t="s">
        <v>80</v>
      </c>
      <c r="C36" s="3" t="s">
        <v>368</v>
      </c>
      <c r="D36" s="3"/>
      <c r="E36" s="3" t="s">
        <v>82</v>
      </c>
      <c r="F36" s="3" t="s">
        <v>82</v>
      </c>
    </row>
    <row r="37" ht="18.95" customHeight="1" spans="1:6">
      <c r="A37" s="3"/>
      <c r="B37" s="3" t="s">
        <v>83</v>
      </c>
      <c r="C37" s="3" t="s">
        <v>369</v>
      </c>
      <c r="D37" s="3"/>
      <c r="E37" s="3" t="s">
        <v>82</v>
      </c>
      <c r="F37" s="3" t="s">
        <v>82</v>
      </c>
    </row>
    <row r="38" ht="18.95" customHeight="1" spans="1:6">
      <c r="A38" s="3"/>
      <c r="B38" s="3" t="s">
        <v>85</v>
      </c>
      <c r="C38" s="3" t="s">
        <v>86</v>
      </c>
      <c r="D38" s="3"/>
      <c r="E38" s="3" t="s">
        <v>110</v>
      </c>
      <c r="F38" s="3" t="s">
        <v>111</v>
      </c>
    </row>
    <row r="39" ht="18.95" customHeight="1" spans="1:6">
      <c r="A39" s="3" t="s">
        <v>88</v>
      </c>
      <c r="B39" s="3" t="s">
        <v>195</v>
      </c>
      <c r="C39" s="3" t="s">
        <v>346</v>
      </c>
      <c r="D39" s="3"/>
      <c r="E39" s="3" t="s">
        <v>347</v>
      </c>
      <c r="F39" s="3" t="s">
        <v>347</v>
      </c>
    </row>
    <row r="40" ht="18.95" customHeight="1" spans="1:6">
      <c r="A40" s="3" t="s">
        <v>93</v>
      </c>
      <c r="B40" s="3" t="s">
        <v>94</v>
      </c>
      <c r="C40" s="3" t="s">
        <v>370</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30" zoomScaleNormal="130" workbookViewId="0">
      <selection activeCell="C7" sqref="C7:F7"/>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43" customHeight="1" spans="1:6">
      <c r="A3" s="3" t="s">
        <v>2</v>
      </c>
      <c r="B3" s="3"/>
      <c r="C3" s="3" t="s">
        <v>371</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69" customHeight="1" spans="1:6">
      <c r="A7" s="3" t="s">
        <v>16</v>
      </c>
      <c r="B7" s="3"/>
      <c r="C7" s="4" t="s">
        <v>372</v>
      </c>
      <c r="D7" s="4"/>
      <c r="E7" s="4"/>
      <c r="F7" s="4"/>
    </row>
    <row r="8" ht="57" customHeight="1" spans="1:6">
      <c r="A8" s="3" t="s">
        <v>18</v>
      </c>
      <c r="B8" s="3"/>
      <c r="C8" s="4" t="s">
        <v>373</v>
      </c>
      <c r="D8" s="4"/>
      <c r="E8" s="4"/>
      <c r="F8" s="4"/>
    </row>
    <row r="9" ht="30" customHeight="1" spans="1:6">
      <c r="A9" s="3" t="s">
        <v>20</v>
      </c>
      <c r="B9" s="3" t="s">
        <v>21</v>
      </c>
      <c r="C9" s="3" t="s">
        <v>22</v>
      </c>
      <c r="D9" s="3"/>
      <c r="E9" s="3"/>
      <c r="F9" s="3" t="s">
        <v>23</v>
      </c>
    </row>
    <row r="10" ht="18.95" customHeight="1" spans="1:6">
      <c r="A10" s="3"/>
      <c r="B10" s="3"/>
      <c r="C10" s="3" t="s">
        <v>24</v>
      </c>
      <c r="D10" s="3"/>
      <c r="E10" s="3"/>
      <c r="F10" s="3">
        <v>67.5</v>
      </c>
    </row>
    <row r="11" ht="18.95" customHeight="1" spans="1:6">
      <c r="A11" s="3"/>
      <c r="B11" s="3"/>
      <c r="C11" s="3" t="s">
        <v>25</v>
      </c>
      <c r="D11" s="3" t="s">
        <v>26</v>
      </c>
      <c r="E11" s="3"/>
      <c r="F11" s="3">
        <v>0</v>
      </c>
    </row>
    <row r="12" ht="18.95" customHeight="1" spans="1:6">
      <c r="A12" s="3"/>
      <c r="B12" s="3"/>
      <c r="C12" s="3"/>
      <c r="D12" s="3" t="s">
        <v>27</v>
      </c>
      <c r="E12" s="3"/>
      <c r="F12" s="3">
        <v>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67.5</v>
      </c>
    </row>
    <row r="19" ht="30" customHeight="1" spans="1:6">
      <c r="A19" s="3"/>
      <c r="B19" s="3" t="s">
        <v>34</v>
      </c>
      <c r="C19" s="3" t="s">
        <v>35</v>
      </c>
      <c r="D19" s="3"/>
      <c r="E19" s="3" t="s">
        <v>36</v>
      </c>
      <c r="F19" s="3" t="s">
        <v>23</v>
      </c>
    </row>
    <row r="20" ht="18.95" customHeight="1" spans="1:6">
      <c r="A20" s="3"/>
      <c r="B20" s="3"/>
      <c r="C20" s="3" t="s">
        <v>374</v>
      </c>
      <c r="D20" s="3"/>
      <c r="E20" s="3">
        <v>21</v>
      </c>
      <c r="F20" s="3">
        <v>67.5</v>
      </c>
    </row>
    <row r="21" ht="80" customHeight="1" spans="1:6">
      <c r="A21" s="3" t="s">
        <v>38</v>
      </c>
      <c r="B21" s="3"/>
      <c r="C21" s="4" t="s">
        <v>375</v>
      </c>
      <c r="D21" s="4"/>
      <c r="E21" s="4"/>
      <c r="F21" s="4"/>
    </row>
    <row r="22" ht="85" customHeight="1" spans="1:6">
      <c r="A22" s="3" t="s">
        <v>40</v>
      </c>
      <c r="B22" s="3"/>
      <c r="C22" s="4" t="s">
        <v>375</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64</v>
      </c>
      <c r="D30" s="3"/>
      <c r="E30" s="3">
        <f>30%</f>
        <v>0.3</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376</v>
      </c>
      <c r="D35" s="3"/>
      <c r="E35" s="3" t="s">
        <v>139</v>
      </c>
      <c r="F35" s="3" t="s">
        <v>325</v>
      </c>
    </row>
    <row r="36" ht="18.95" customHeight="1" spans="1:6">
      <c r="A36" s="3"/>
      <c r="B36" s="3" t="s">
        <v>80</v>
      </c>
      <c r="C36" s="3" t="s">
        <v>377</v>
      </c>
      <c r="D36" s="3"/>
      <c r="E36" s="3" t="s">
        <v>211</v>
      </c>
      <c r="F36" s="3" t="s">
        <v>378</v>
      </c>
    </row>
    <row r="37" ht="18.95" customHeight="1" spans="1:6">
      <c r="A37" s="3"/>
      <c r="B37" s="3" t="s">
        <v>83</v>
      </c>
      <c r="C37" s="3" t="s">
        <v>109</v>
      </c>
      <c r="D37" s="3"/>
      <c r="E37" s="3" t="s">
        <v>173</v>
      </c>
      <c r="F37" s="3" t="s">
        <v>173</v>
      </c>
    </row>
    <row r="38" ht="18.95" customHeight="1" spans="1:6">
      <c r="A38" s="3"/>
      <c r="B38" s="3" t="s">
        <v>85</v>
      </c>
      <c r="C38" s="3" t="s">
        <v>86</v>
      </c>
      <c r="D38" s="3"/>
      <c r="E38" s="3" t="s">
        <v>110</v>
      </c>
      <c r="F38" s="3" t="s">
        <v>111</v>
      </c>
    </row>
    <row r="39" ht="18.95" customHeight="1" spans="1:6">
      <c r="A39" s="3" t="s">
        <v>88</v>
      </c>
      <c r="B39" s="3" t="s">
        <v>112</v>
      </c>
      <c r="C39" s="3" t="s">
        <v>379</v>
      </c>
      <c r="D39" s="3"/>
      <c r="E39" s="3" t="s">
        <v>380</v>
      </c>
      <c r="F39" s="3" t="s">
        <v>381</v>
      </c>
    </row>
    <row r="40" ht="18.95" customHeight="1" spans="1:6">
      <c r="A40" s="3"/>
      <c r="B40" s="3" t="s">
        <v>89</v>
      </c>
      <c r="C40" s="3" t="s">
        <v>382</v>
      </c>
      <c r="D40" s="3"/>
      <c r="E40" s="3" t="s">
        <v>383</v>
      </c>
      <c r="F40" s="3" t="s">
        <v>384</v>
      </c>
    </row>
    <row r="41" ht="18.95" customHeight="1" spans="1:6">
      <c r="A41" s="3" t="s">
        <v>93</v>
      </c>
      <c r="B41" s="3" t="s">
        <v>94</v>
      </c>
      <c r="C41" s="3" t="s">
        <v>94</v>
      </c>
      <c r="D41" s="3"/>
      <c r="E41" s="3" t="s">
        <v>108</v>
      </c>
      <c r="F41" s="3" t="s">
        <v>108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zoomScale="130" zoomScaleNormal="130" workbookViewId="0">
      <selection activeCell="E31" sqref="E31"/>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6" customHeight="1" spans="1:6">
      <c r="A3" s="3" t="s">
        <v>2</v>
      </c>
      <c r="B3" s="3"/>
      <c r="C3" s="3" t="s">
        <v>385</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138" customHeight="1" spans="1:6">
      <c r="A7" s="3" t="s">
        <v>16</v>
      </c>
      <c r="B7" s="3"/>
      <c r="C7" s="4" t="s">
        <v>386</v>
      </c>
      <c r="D7" s="4"/>
      <c r="E7" s="4"/>
      <c r="F7" s="4"/>
    </row>
    <row r="8" ht="151" customHeight="1" spans="1:6">
      <c r="A8" s="3" t="s">
        <v>18</v>
      </c>
      <c r="B8" s="3"/>
      <c r="C8" s="4" t="s">
        <v>387</v>
      </c>
      <c r="D8" s="4"/>
      <c r="E8" s="4"/>
      <c r="F8" s="4"/>
    </row>
    <row r="9" ht="30" customHeight="1" spans="1:6">
      <c r="A9" s="3" t="s">
        <v>20</v>
      </c>
      <c r="B9" s="3" t="s">
        <v>21</v>
      </c>
      <c r="C9" s="3" t="s">
        <v>22</v>
      </c>
      <c r="D9" s="3"/>
      <c r="E9" s="3"/>
      <c r="F9" s="3" t="s">
        <v>23</v>
      </c>
    </row>
    <row r="10" ht="18.95" customHeight="1" spans="1:6">
      <c r="A10" s="3"/>
      <c r="B10" s="3"/>
      <c r="C10" s="3" t="s">
        <v>24</v>
      </c>
      <c r="D10" s="3"/>
      <c r="E10" s="3"/>
      <c r="F10" s="3">
        <v>563.14</v>
      </c>
    </row>
    <row r="11" ht="18.95" customHeight="1" spans="1:6">
      <c r="A11" s="3"/>
      <c r="B11" s="3"/>
      <c r="C11" s="3" t="s">
        <v>25</v>
      </c>
      <c r="D11" s="3" t="s">
        <v>26</v>
      </c>
      <c r="E11" s="3"/>
      <c r="F11" s="3">
        <v>563.14</v>
      </c>
    </row>
    <row r="12" ht="18.95" customHeight="1" spans="1:6">
      <c r="A12" s="3"/>
      <c r="B12" s="3"/>
      <c r="C12" s="3"/>
      <c r="D12" s="3" t="s">
        <v>27</v>
      </c>
      <c r="E12" s="3"/>
      <c r="F12" s="3">
        <v>563.14</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388</v>
      </c>
      <c r="D20" s="3"/>
      <c r="E20" s="3">
        <v>168</v>
      </c>
      <c r="F20" s="3">
        <v>563.14</v>
      </c>
    </row>
    <row r="21" ht="127" customHeight="1" spans="1:6">
      <c r="A21" s="3" t="s">
        <v>38</v>
      </c>
      <c r="B21" s="3"/>
      <c r="C21" s="5" t="s">
        <v>389</v>
      </c>
      <c r="D21" s="5"/>
      <c r="E21" s="5"/>
      <c r="F21" s="5"/>
    </row>
    <row r="22" ht="78" customHeight="1" spans="1:6">
      <c r="A22" s="3" t="s">
        <v>40</v>
      </c>
      <c r="B22" s="3"/>
      <c r="C22" s="4" t="s">
        <v>390</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65</v>
      </c>
      <c r="D30" s="3"/>
      <c r="E30" s="3" t="s">
        <v>66</v>
      </c>
      <c r="F30" s="3" t="s">
        <v>66</v>
      </c>
    </row>
    <row r="31" ht="18.95" customHeight="1" spans="1:6">
      <c r="A31" s="3"/>
      <c r="B31" s="3"/>
      <c r="C31" s="3" t="s">
        <v>67</v>
      </c>
      <c r="D31" s="3"/>
      <c r="E31" s="3" t="s">
        <v>68</v>
      </c>
      <c r="F31" s="3" t="s">
        <v>69</v>
      </c>
    </row>
    <row r="32" ht="18.95" customHeight="1" spans="1:6">
      <c r="A32" s="3"/>
      <c r="B32" s="3"/>
      <c r="C32" s="3" t="s">
        <v>64</v>
      </c>
      <c r="D32" s="3"/>
      <c r="E32" s="3">
        <f>30%</f>
        <v>0.3</v>
      </c>
      <c r="F32" s="3" t="s">
        <v>82</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391</v>
      </c>
      <c r="D35" s="3"/>
      <c r="E35" s="3" t="s">
        <v>249</v>
      </c>
      <c r="F35" s="3" t="s">
        <v>249</v>
      </c>
    </row>
    <row r="36" ht="18.95" customHeight="1" spans="1:6">
      <c r="A36" s="3"/>
      <c r="B36" s="3" t="s">
        <v>80</v>
      </c>
      <c r="C36" s="3" t="s">
        <v>392</v>
      </c>
      <c r="D36" s="3"/>
      <c r="E36" s="3" t="s">
        <v>82</v>
      </c>
      <c r="F36" s="3" t="s">
        <v>82</v>
      </c>
    </row>
    <row r="37" ht="18.95" customHeight="1" spans="1:6">
      <c r="A37" s="3"/>
      <c r="B37" s="3" t="s">
        <v>83</v>
      </c>
      <c r="C37" s="3" t="s">
        <v>393</v>
      </c>
      <c r="D37" s="3"/>
      <c r="E37" s="3" t="s">
        <v>82</v>
      </c>
      <c r="F37" s="3" t="s">
        <v>82</v>
      </c>
    </row>
    <row r="38" ht="18.95" customHeight="1" spans="1:6">
      <c r="A38" s="3"/>
      <c r="B38" s="3" t="s">
        <v>85</v>
      </c>
      <c r="C38" s="3" t="s">
        <v>86</v>
      </c>
      <c r="D38" s="3"/>
      <c r="E38" s="3" t="s">
        <v>110</v>
      </c>
      <c r="F38" s="3" t="s">
        <v>111</v>
      </c>
    </row>
    <row r="39" ht="18.95" customHeight="1" spans="1:6">
      <c r="A39" s="3" t="s">
        <v>88</v>
      </c>
      <c r="B39" s="3" t="s">
        <v>195</v>
      </c>
      <c r="C39" s="3" t="s">
        <v>251</v>
      </c>
      <c r="D39" s="3"/>
      <c r="E39" s="3" t="s">
        <v>225</v>
      </c>
      <c r="F39" s="3" t="s">
        <v>225</v>
      </c>
    </row>
    <row r="40" ht="18.95" customHeight="1" spans="1:6">
      <c r="A40" s="3" t="s">
        <v>93</v>
      </c>
      <c r="B40" s="3" t="s">
        <v>94</v>
      </c>
      <c r="C40" s="3" t="s">
        <v>94</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topLeftCell="A8" workbookViewId="0">
      <selection activeCell="C7" sqref="C7:F7"/>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6" customHeight="1" spans="1:6">
      <c r="A3" s="3" t="s">
        <v>2</v>
      </c>
      <c r="B3" s="3"/>
      <c r="C3" s="3" t="s">
        <v>120</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80.1" customHeight="1" spans="1:6">
      <c r="A7" s="3" t="s">
        <v>16</v>
      </c>
      <c r="B7" s="3"/>
      <c r="C7" s="4" t="s">
        <v>121</v>
      </c>
      <c r="D7" s="4"/>
      <c r="E7" s="4"/>
      <c r="F7" s="4"/>
    </row>
    <row r="8" ht="80.1" customHeight="1" spans="1:6">
      <c r="A8" s="3" t="s">
        <v>18</v>
      </c>
      <c r="B8" s="3"/>
      <c r="C8" s="4" t="s">
        <v>122</v>
      </c>
      <c r="D8" s="4"/>
      <c r="E8" s="4"/>
      <c r="F8" s="4"/>
    </row>
    <row r="9" ht="30" customHeight="1" spans="1:6">
      <c r="A9" s="3" t="s">
        <v>20</v>
      </c>
      <c r="B9" s="3" t="s">
        <v>21</v>
      </c>
      <c r="C9" s="3" t="s">
        <v>22</v>
      </c>
      <c r="D9" s="3"/>
      <c r="E9" s="3"/>
      <c r="F9" s="3" t="s">
        <v>23</v>
      </c>
    </row>
    <row r="10" ht="18.95" customHeight="1" spans="1:6">
      <c r="A10" s="3"/>
      <c r="B10" s="3"/>
      <c r="C10" s="3" t="s">
        <v>24</v>
      </c>
      <c r="D10" s="3"/>
      <c r="E10" s="3"/>
      <c r="F10" s="3">
        <v>162</v>
      </c>
    </row>
    <row r="11" ht="18.95" customHeight="1" spans="1:6">
      <c r="A11" s="3"/>
      <c r="B11" s="3"/>
      <c r="C11" s="3" t="s">
        <v>25</v>
      </c>
      <c r="D11" s="3" t="s">
        <v>26</v>
      </c>
      <c r="E11" s="3"/>
      <c r="F11" s="3">
        <v>162</v>
      </c>
    </row>
    <row r="12" ht="18.95" customHeight="1" spans="1:6">
      <c r="A12" s="3"/>
      <c r="B12" s="3"/>
      <c r="C12" s="3"/>
      <c r="D12" s="3" t="s">
        <v>27</v>
      </c>
      <c r="E12" s="3"/>
      <c r="F12" s="3">
        <v>162</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123</v>
      </c>
      <c r="D20" s="3"/>
      <c r="E20" s="3">
        <v>65</v>
      </c>
      <c r="F20" s="3">
        <v>162</v>
      </c>
    </row>
    <row r="21" s="7" customFormat="1" ht="81" customHeight="1" spans="1:6">
      <c r="A21" s="3" t="s">
        <v>38</v>
      </c>
      <c r="B21" s="3"/>
      <c r="C21" s="4" t="s">
        <v>124</v>
      </c>
      <c r="D21" s="4"/>
      <c r="E21" s="4"/>
      <c r="F21" s="4"/>
    </row>
    <row r="22" s="7" customFormat="1" ht="81" customHeight="1" spans="1:6">
      <c r="A22" s="3" t="s">
        <v>40</v>
      </c>
      <c r="B22" s="3"/>
      <c r="C22" s="4" t="s">
        <v>125</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64</v>
      </c>
      <c r="D30" s="3"/>
      <c r="E30" s="3">
        <f>40%</f>
        <v>0.4</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126</v>
      </c>
      <c r="D35" s="3"/>
      <c r="E35" s="3" t="s">
        <v>79</v>
      </c>
      <c r="F35" s="3" t="s">
        <v>127</v>
      </c>
    </row>
    <row r="36" ht="18.95" customHeight="1" spans="1:6">
      <c r="A36" s="3"/>
      <c r="B36" s="3" t="s">
        <v>80</v>
      </c>
      <c r="C36" s="3" t="s">
        <v>128</v>
      </c>
      <c r="D36" s="3"/>
      <c r="E36" s="3" t="s">
        <v>108</v>
      </c>
      <c r="F36" s="3" t="s">
        <v>108</v>
      </c>
    </row>
    <row r="37" ht="18.95" customHeight="1" spans="1:6">
      <c r="A37" s="3"/>
      <c r="B37" s="3" t="s">
        <v>83</v>
      </c>
      <c r="C37" s="3" t="s">
        <v>129</v>
      </c>
      <c r="D37" s="3"/>
      <c r="E37" s="3" t="s">
        <v>82</v>
      </c>
      <c r="F37" s="3" t="s">
        <v>82</v>
      </c>
    </row>
    <row r="38" ht="18.95" customHeight="1" spans="1:6">
      <c r="A38" s="3"/>
      <c r="B38" s="3" t="s">
        <v>85</v>
      </c>
      <c r="C38" s="3" t="s">
        <v>86</v>
      </c>
      <c r="D38" s="3"/>
      <c r="E38" s="3" t="s">
        <v>87</v>
      </c>
      <c r="F38" s="3" t="s">
        <v>111</v>
      </c>
    </row>
    <row r="39" ht="18.95" customHeight="1" spans="1:6">
      <c r="A39" s="3" t="s">
        <v>88</v>
      </c>
      <c r="B39" s="3" t="s">
        <v>89</v>
      </c>
      <c r="C39" s="3" t="s">
        <v>130</v>
      </c>
      <c r="D39" s="3"/>
      <c r="E39" s="3" t="s">
        <v>108</v>
      </c>
      <c r="F39" s="3" t="s">
        <v>108</v>
      </c>
    </row>
    <row r="40" ht="18.95" customHeight="1" spans="1:6">
      <c r="A40" s="3" t="s">
        <v>93</v>
      </c>
      <c r="B40" s="3" t="s">
        <v>94</v>
      </c>
      <c r="C40" s="3" t="s">
        <v>131</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60" zoomScaleNormal="160" topLeftCell="A7" workbookViewId="0">
      <selection activeCell="C21" sqref="C21:F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6" customHeight="1" spans="1:6">
      <c r="A3" s="3" t="s">
        <v>2</v>
      </c>
      <c r="B3" s="3"/>
      <c r="C3" s="3" t="s">
        <v>132</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65.1" customHeight="1" spans="1:6">
      <c r="A7" s="3" t="s">
        <v>16</v>
      </c>
      <c r="B7" s="3"/>
      <c r="C7" s="4" t="s">
        <v>133</v>
      </c>
      <c r="D7" s="4"/>
      <c r="E7" s="4"/>
      <c r="F7" s="4"/>
    </row>
    <row r="8" ht="180" customHeight="1" spans="1:6">
      <c r="A8" s="3" t="s">
        <v>18</v>
      </c>
      <c r="B8" s="3"/>
      <c r="C8" s="4" t="s">
        <v>134</v>
      </c>
      <c r="D8" s="4"/>
      <c r="E8" s="4"/>
      <c r="F8" s="4"/>
    </row>
    <row r="9" ht="30" customHeight="1" spans="1:6">
      <c r="A9" s="3" t="s">
        <v>20</v>
      </c>
      <c r="B9" s="3" t="s">
        <v>21</v>
      </c>
      <c r="C9" s="3" t="s">
        <v>22</v>
      </c>
      <c r="D9" s="3"/>
      <c r="E9" s="3"/>
      <c r="F9" s="3" t="s">
        <v>23</v>
      </c>
    </row>
    <row r="10" ht="18.95" customHeight="1" spans="1:6">
      <c r="A10" s="3"/>
      <c r="B10" s="3"/>
      <c r="C10" s="3" t="s">
        <v>24</v>
      </c>
      <c r="D10" s="3"/>
      <c r="E10" s="3"/>
      <c r="F10" s="3">
        <v>80</v>
      </c>
    </row>
    <row r="11" ht="18.95" customHeight="1" spans="1:6">
      <c r="A11" s="3"/>
      <c r="B11" s="3"/>
      <c r="C11" s="3" t="s">
        <v>25</v>
      </c>
      <c r="D11" s="3" t="s">
        <v>26</v>
      </c>
      <c r="E11" s="3"/>
      <c r="F11" s="3">
        <v>80</v>
      </c>
    </row>
    <row r="12" ht="18.95" customHeight="1" spans="1:6">
      <c r="A12" s="3"/>
      <c r="B12" s="3"/>
      <c r="C12" s="3"/>
      <c r="D12" s="3" t="s">
        <v>27</v>
      </c>
      <c r="E12" s="3"/>
      <c r="F12" s="3">
        <v>80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135</v>
      </c>
      <c r="D20" s="3"/>
      <c r="E20" s="3">
        <v>24</v>
      </c>
      <c r="F20" s="3">
        <v>80</v>
      </c>
    </row>
    <row r="21" ht="38.1" customHeight="1" spans="1:6">
      <c r="A21" s="3" t="s">
        <v>38</v>
      </c>
      <c r="B21" s="3"/>
      <c r="C21" s="6" t="s">
        <v>136</v>
      </c>
      <c r="D21" s="6"/>
      <c r="E21" s="6"/>
      <c r="F21" s="6"/>
    </row>
    <row r="22" ht="38.1" customHeight="1" spans="1:6">
      <c r="A22" s="3" t="s">
        <v>40</v>
      </c>
      <c r="B22" s="3"/>
      <c r="C22" s="4" t="s">
        <v>137</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65</v>
      </c>
      <c r="D30" s="3"/>
      <c r="E30" s="3" t="s">
        <v>66</v>
      </c>
      <c r="F30" s="3" t="s">
        <v>66</v>
      </c>
    </row>
    <row r="31" ht="18.95" customHeight="1" spans="1:6">
      <c r="A31" s="3"/>
      <c r="B31" s="3"/>
      <c r="C31" s="3" t="s">
        <v>67</v>
      </c>
      <c r="D31" s="3"/>
      <c r="E31" s="3" t="s">
        <v>68</v>
      </c>
      <c r="F31" s="3" t="s">
        <v>69</v>
      </c>
    </row>
    <row r="32" ht="18.95" customHeight="1" spans="1:6">
      <c r="A32" s="3"/>
      <c r="B32" s="3"/>
      <c r="C32" s="3" t="s">
        <v>64</v>
      </c>
      <c r="D32" s="3"/>
      <c r="E32" s="3">
        <f>30%</f>
        <v>0.3</v>
      </c>
      <c r="F32" s="3">
        <f>100%</f>
        <v>1</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138</v>
      </c>
      <c r="D35" s="3"/>
      <c r="E35" s="3" t="s">
        <v>139</v>
      </c>
      <c r="F35" s="3" t="s">
        <v>140</v>
      </c>
    </row>
    <row r="36" ht="18.95" customHeight="1" spans="1:6">
      <c r="A36" s="3"/>
      <c r="B36" s="3" t="s">
        <v>80</v>
      </c>
      <c r="C36" s="3" t="s">
        <v>141</v>
      </c>
      <c r="D36" s="3"/>
      <c r="E36" s="3" t="s">
        <v>142</v>
      </c>
      <c r="F36" s="3" t="s">
        <v>143</v>
      </c>
    </row>
    <row r="37" ht="18.95" customHeight="1" spans="1:6">
      <c r="A37" s="3"/>
      <c r="B37" s="3" t="s">
        <v>83</v>
      </c>
      <c r="C37" s="3" t="s">
        <v>144</v>
      </c>
      <c r="D37" s="3"/>
      <c r="E37" s="3">
        <f>100%</f>
        <v>1</v>
      </c>
      <c r="F37" s="3" t="s">
        <v>82</v>
      </c>
    </row>
    <row r="38" ht="18.95" customHeight="1" spans="1:6">
      <c r="A38" s="3"/>
      <c r="B38" s="3" t="s">
        <v>85</v>
      </c>
      <c r="C38" s="3" t="s">
        <v>145</v>
      </c>
      <c r="D38" s="3"/>
      <c r="E38" s="3" t="s">
        <v>146</v>
      </c>
      <c r="F38" s="3" t="s">
        <v>111</v>
      </c>
    </row>
    <row r="39" ht="18.95" customHeight="1" spans="1:6">
      <c r="A39" s="3" t="s">
        <v>88</v>
      </c>
      <c r="B39" s="3" t="s">
        <v>112</v>
      </c>
      <c r="C39" s="3" t="s">
        <v>147</v>
      </c>
      <c r="D39" s="3"/>
      <c r="E39" s="3" t="s">
        <v>148</v>
      </c>
      <c r="F39" s="3" t="s">
        <v>149</v>
      </c>
    </row>
    <row r="40" ht="18.95" customHeight="1" spans="1:6">
      <c r="A40" s="3" t="s">
        <v>93</v>
      </c>
      <c r="B40" s="3" t="s">
        <v>94</v>
      </c>
      <c r="C40" s="3" t="s">
        <v>94</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workbookViewId="0">
      <selection activeCell="C8" sqref="C8:F8"/>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3.95" customHeight="1" spans="1:6">
      <c r="A3" s="3" t="s">
        <v>2</v>
      </c>
      <c r="B3" s="3"/>
      <c r="C3" s="3" t="s">
        <v>150</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151</v>
      </c>
      <c r="D7" s="3"/>
      <c r="E7" s="3"/>
      <c r="F7" s="3"/>
    </row>
    <row r="8" ht="159" customHeight="1" spans="1:6">
      <c r="A8" s="3" t="s">
        <v>18</v>
      </c>
      <c r="B8" s="3"/>
      <c r="C8" s="4" t="s">
        <v>152</v>
      </c>
      <c r="D8" s="4"/>
      <c r="E8" s="4"/>
      <c r="F8" s="4"/>
    </row>
    <row r="9" ht="30" customHeight="1" spans="1:6">
      <c r="A9" s="3" t="s">
        <v>20</v>
      </c>
      <c r="B9" s="3" t="s">
        <v>21</v>
      </c>
      <c r="C9" s="3" t="s">
        <v>22</v>
      </c>
      <c r="D9" s="3"/>
      <c r="E9" s="3"/>
      <c r="F9" s="3" t="s">
        <v>23</v>
      </c>
    </row>
    <row r="10" ht="18.95" customHeight="1" spans="1:6">
      <c r="A10" s="3"/>
      <c r="B10" s="3"/>
      <c r="C10" s="3" t="s">
        <v>24</v>
      </c>
      <c r="D10" s="3"/>
      <c r="E10" s="3"/>
      <c r="F10" s="3">
        <v>1300</v>
      </c>
    </row>
    <row r="11" ht="18.95" customHeight="1" spans="1:6">
      <c r="A11" s="3"/>
      <c r="B11" s="3"/>
      <c r="C11" s="3" t="s">
        <v>25</v>
      </c>
      <c r="D11" s="3" t="s">
        <v>26</v>
      </c>
      <c r="E11" s="3"/>
      <c r="F11" s="3">
        <v>1300</v>
      </c>
    </row>
    <row r="12" ht="18.95" customHeight="1" spans="1:6">
      <c r="A12" s="3"/>
      <c r="B12" s="3"/>
      <c r="C12" s="3"/>
      <c r="D12" s="3" t="s">
        <v>27</v>
      </c>
      <c r="E12" s="3"/>
      <c r="F12" s="3">
        <v>1300</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150</v>
      </c>
      <c r="D20" s="3"/>
      <c r="E20" s="3">
        <v>420</v>
      </c>
      <c r="F20" s="3">
        <v>1300</v>
      </c>
    </row>
    <row r="21" ht="47.1" customHeight="1" spans="1:6">
      <c r="A21" s="3" t="s">
        <v>38</v>
      </c>
      <c r="B21" s="3"/>
      <c r="C21" s="6" t="s">
        <v>136</v>
      </c>
      <c r="D21" s="6"/>
      <c r="E21" s="6"/>
      <c r="F21" s="6"/>
    </row>
    <row r="22" ht="47.1" customHeight="1" spans="1:6">
      <c r="A22" s="3" t="s">
        <v>40</v>
      </c>
      <c r="B22" s="3"/>
      <c r="C22" s="4" t="s">
        <v>153</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54</v>
      </c>
      <c r="D26" s="3"/>
      <c r="E26" s="3" t="s">
        <v>55</v>
      </c>
      <c r="F26" s="3" t="s">
        <v>55</v>
      </c>
    </row>
    <row r="27" ht="18.95" customHeight="1" spans="1:6">
      <c r="A27" s="3"/>
      <c r="B27" s="3"/>
      <c r="C27" s="3" t="s">
        <v>56</v>
      </c>
      <c r="D27" s="3"/>
      <c r="E27" s="3" t="s">
        <v>57</v>
      </c>
      <c r="F27" s="3" t="s">
        <v>57</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f>40%</f>
        <v>0.4</v>
      </c>
      <c r="F30" s="3" t="s">
        <v>82</v>
      </c>
    </row>
    <row r="31" ht="18.95" customHeight="1" spans="1:6">
      <c r="A31" s="3"/>
      <c r="B31" s="3"/>
      <c r="C31" s="3" t="s">
        <v>65</v>
      </c>
      <c r="D31" s="3"/>
      <c r="E31" s="3" t="s">
        <v>66</v>
      </c>
      <c r="F31" s="3" t="s">
        <v>66</v>
      </c>
    </row>
    <row r="32" ht="18.95" customHeight="1" spans="1:6">
      <c r="A32" s="3"/>
      <c r="B32" s="3"/>
      <c r="C32" s="3" t="s">
        <v>67</v>
      </c>
      <c r="D32" s="3"/>
      <c r="E32" s="3" t="s">
        <v>68</v>
      </c>
      <c r="F32" s="3" t="s">
        <v>69</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154</v>
      </c>
      <c r="D35" s="3"/>
      <c r="E35" s="3" t="s">
        <v>155</v>
      </c>
      <c r="F35" s="3" t="s">
        <v>156</v>
      </c>
    </row>
    <row r="36" ht="18.95" customHeight="1" spans="1:6">
      <c r="A36" s="3"/>
      <c r="B36" s="3" t="s">
        <v>80</v>
      </c>
      <c r="C36" s="3" t="s">
        <v>157</v>
      </c>
      <c r="D36" s="3"/>
      <c r="E36" s="3" t="s">
        <v>82</v>
      </c>
      <c r="F36" s="3" t="s">
        <v>82</v>
      </c>
    </row>
    <row r="37" ht="18.95" customHeight="1" spans="1:6">
      <c r="A37" s="3"/>
      <c r="B37" s="3" t="s">
        <v>83</v>
      </c>
      <c r="C37" s="3" t="s">
        <v>158</v>
      </c>
      <c r="D37" s="3"/>
      <c r="E37" s="3" t="s">
        <v>82</v>
      </c>
      <c r="F37" s="3" t="s">
        <v>82</v>
      </c>
    </row>
    <row r="38" ht="18.95" customHeight="1" spans="1:6">
      <c r="A38" s="3"/>
      <c r="B38" s="3" t="s">
        <v>85</v>
      </c>
      <c r="C38" s="3" t="s">
        <v>86</v>
      </c>
      <c r="D38" s="3"/>
      <c r="E38" s="3" t="s">
        <v>87</v>
      </c>
      <c r="F38" s="3" t="s">
        <v>111</v>
      </c>
    </row>
    <row r="39" ht="18.95" customHeight="1" spans="1:6">
      <c r="A39" s="3" t="s">
        <v>88</v>
      </c>
      <c r="B39" s="3" t="s">
        <v>112</v>
      </c>
      <c r="C39" s="3" t="s">
        <v>159</v>
      </c>
      <c r="D39" s="3"/>
      <c r="E39" s="3" t="s">
        <v>160</v>
      </c>
      <c r="F39" s="3" t="s">
        <v>161</v>
      </c>
    </row>
    <row r="40" ht="18.95" customHeight="1" spans="1:6">
      <c r="A40" s="3" t="s">
        <v>93</v>
      </c>
      <c r="B40" s="3" t="s">
        <v>94</v>
      </c>
      <c r="C40" s="3" t="s">
        <v>94</v>
      </c>
      <c r="D40" s="3"/>
      <c r="E40" s="3" t="s">
        <v>96</v>
      </c>
      <c r="F40" s="3" t="s">
        <v>96</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60" zoomScaleNormal="160" topLeftCell="A18" workbookViewId="0">
      <selection activeCell="C21" sqref="C21:F21"/>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9" customHeight="1" spans="1:6">
      <c r="A3" s="3" t="s">
        <v>2</v>
      </c>
      <c r="B3" s="3"/>
      <c r="C3" s="3" t="s">
        <v>162</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70" customHeight="1" spans="1:6">
      <c r="A7" s="3" t="s">
        <v>16</v>
      </c>
      <c r="B7" s="3"/>
      <c r="C7" s="4" t="s">
        <v>163</v>
      </c>
      <c r="D7" s="4"/>
      <c r="E7" s="4"/>
      <c r="F7" s="4"/>
    </row>
    <row r="8" ht="134" customHeight="1" spans="1:6">
      <c r="A8" s="3" t="s">
        <v>18</v>
      </c>
      <c r="B8" s="3"/>
      <c r="C8" s="12" t="s">
        <v>164</v>
      </c>
      <c r="D8" s="12"/>
      <c r="E8" s="12"/>
      <c r="F8" s="12"/>
    </row>
    <row r="9" ht="30" customHeight="1" spans="1:6">
      <c r="A9" s="3" t="s">
        <v>20</v>
      </c>
      <c r="B9" s="3" t="s">
        <v>21</v>
      </c>
      <c r="C9" s="3" t="s">
        <v>22</v>
      </c>
      <c r="D9" s="3"/>
      <c r="E9" s="3"/>
      <c r="F9" s="3" t="s">
        <v>23</v>
      </c>
    </row>
    <row r="10" ht="18.95" customHeight="1" spans="1:6">
      <c r="A10" s="3"/>
      <c r="B10" s="3"/>
      <c r="C10" s="3" t="s">
        <v>24</v>
      </c>
      <c r="D10" s="3"/>
      <c r="E10" s="3"/>
      <c r="F10" s="3">
        <v>1654.9</v>
      </c>
    </row>
    <row r="11" ht="18.95" customHeight="1" spans="1:6">
      <c r="A11" s="3"/>
      <c r="B11" s="3"/>
      <c r="C11" s="3" t="s">
        <v>25</v>
      </c>
      <c r="D11" s="3" t="s">
        <v>26</v>
      </c>
      <c r="E11" s="3"/>
      <c r="F11" s="3">
        <v>1654.9</v>
      </c>
    </row>
    <row r="12" ht="18.95" customHeight="1" spans="1:6">
      <c r="A12" s="3"/>
      <c r="B12" s="3"/>
      <c r="C12" s="3"/>
      <c r="D12" s="3" t="s">
        <v>27</v>
      </c>
      <c r="E12" s="3"/>
      <c r="F12" s="3">
        <v>1654.9</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165</v>
      </c>
      <c r="D20" s="3"/>
      <c r="E20" s="3">
        <v>496</v>
      </c>
      <c r="F20" s="3">
        <v>1654.9</v>
      </c>
    </row>
    <row r="21" ht="38.1" customHeight="1" spans="1:6">
      <c r="A21" s="3" t="s">
        <v>38</v>
      </c>
      <c r="B21" s="3"/>
      <c r="C21" s="12" t="s">
        <v>166</v>
      </c>
      <c r="D21" s="12"/>
      <c r="E21" s="12"/>
      <c r="F21" s="12"/>
    </row>
    <row r="22" ht="73" customHeight="1" spans="1:6">
      <c r="A22" s="3" t="s">
        <v>40</v>
      </c>
      <c r="B22" s="3"/>
      <c r="C22" s="4" t="s">
        <v>167</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f>30%</f>
        <v>0.3</v>
      </c>
      <c r="F30" s="3" t="s">
        <v>82</v>
      </c>
    </row>
    <row r="31" ht="18.95" customHeight="1" spans="1:6">
      <c r="A31" s="3"/>
      <c r="B31" s="3"/>
      <c r="C31" s="3" t="s">
        <v>67</v>
      </c>
      <c r="D31" s="3"/>
      <c r="E31" s="3" t="s">
        <v>68</v>
      </c>
      <c r="F31" s="3" t="s">
        <v>69</v>
      </c>
    </row>
    <row r="32" ht="18.95" customHeight="1" spans="1:6">
      <c r="A32" s="3"/>
      <c r="B32" s="3"/>
      <c r="C32" s="3" t="s">
        <v>65</v>
      </c>
      <c r="D32" s="3"/>
      <c r="E32" s="3" t="s">
        <v>66</v>
      </c>
      <c r="F32" s="3" t="s">
        <v>66</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168</v>
      </c>
      <c r="D35" s="3"/>
      <c r="E35" s="3" t="s">
        <v>169</v>
      </c>
      <c r="F35" s="3" t="s">
        <v>170</v>
      </c>
    </row>
    <row r="36" ht="18.95" customHeight="1" spans="1:6">
      <c r="A36" s="3"/>
      <c r="B36" s="3" t="s">
        <v>80</v>
      </c>
      <c r="C36" s="3" t="s">
        <v>171</v>
      </c>
      <c r="D36" s="3"/>
      <c r="E36" s="3" t="s">
        <v>172</v>
      </c>
      <c r="F36" s="3" t="s">
        <v>173</v>
      </c>
    </row>
    <row r="37" ht="18.95" customHeight="1" spans="1:6">
      <c r="A37" s="3"/>
      <c r="B37" s="3" t="s">
        <v>83</v>
      </c>
      <c r="C37" s="3" t="s">
        <v>174</v>
      </c>
      <c r="D37" s="3"/>
      <c r="E37" s="3" t="s">
        <v>82</v>
      </c>
      <c r="F37" s="3" t="s">
        <v>82</v>
      </c>
    </row>
    <row r="38" ht="18.95" customHeight="1" spans="1:6">
      <c r="A38" s="3"/>
      <c r="B38" s="3" t="s">
        <v>85</v>
      </c>
      <c r="C38" s="3" t="s">
        <v>86</v>
      </c>
      <c r="D38" s="3"/>
      <c r="E38" s="3" t="s">
        <v>110</v>
      </c>
      <c r="F38" s="3" t="s">
        <v>111</v>
      </c>
    </row>
    <row r="39" ht="39" customHeight="1" spans="1:6">
      <c r="A39" s="3" t="s">
        <v>88</v>
      </c>
      <c r="B39" s="3" t="s">
        <v>112</v>
      </c>
      <c r="C39" s="4" t="s">
        <v>175</v>
      </c>
      <c r="D39" s="4"/>
      <c r="E39" s="3" t="s">
        <v>176</v>
      </c>
      <c r="F39" s="3" t="s">
        <v>177</v>
      </c>
    </row>
    <row r="40" ht="18.95" customHeight="1" spans="1:6">
      <c r="A40" s="3"/>
      <c r="B40" s="3" t="s">
        <v>89</v>
      </c>
      <c r="C40" s="3" t="s">
        <v>178</v>
      </c>
      <c r="D40" s="3"/>
      <c r="E40" s="3" t="s">
        <v>179</v>
      </c>
      <c r="F40" s="3" t="s">
        <v>180</v>
      </c>
    </row>
    <row r="41" ht="18.95" customHeight="1" spans="1:6">
      <c r="A41" s="3" t="s">
        <v>93</v>
      </c>
      <c r="B41" s="3" t="s">
        <v>94</v>
      </c>
      <c r="C41" s="3" t="s">
        <v>181</v>
      </c>
      <c r="D41" s="3"/>
      <c r="E41" s="3" t="s">
        <v>108</v>
      </c>
      <c r="F41" s="3" t="s">
        <v>108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60" zoomScaleNormal="160" topLeftCell="A15" workbookViewId="0">
      <selection activeCell="C24" sqref="C24:D24"/>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42" customHeight="1" spans="1:6">
      <c r="A3" s="3" t="s">
        <v>2</v>
      </c>
      <c r="B3" s="3"/>
      <c r="C3" s="3" t="s">
        <v>182</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4" t="s">
        <v>183</v>
      </c>
      <c r="D7" s="4"/>
      <c r="E7" s="4"/>
      <c r="F7" s="4"/>
    </row>
    <row r="8" ht="75" customHeight="1" spans="1:6">
      <c r="A8" s="3" t="s">
        <v>18</v>
      </c>
      <c r="B8" s="3"/>
      <c r="C8" s="4" t="s">
        <v>184</v>
      </c>
      <c r="D8" s="4"/>
      <c r="E8" s="4"/>
      <c r="F8" s="4"/>
    </row>
    <row r="9" ht="30" customHeight="1" spans="1:6">
      <c r="A9" s="3" t="s">
        <v>20</v>
      </c>
      <c r="B9" s="3" t="s">
        <v>21</v>
      </c>
      <c r="C9" s="3" t="s">
        <v>22</v>
      </c>
      <c r="D9" s="3"/>
      <c r="E9" s="3"/>
      <c r="F9" s="3" t="s">
        <v>23</v>
      </c>
    </row>
    <row r="10" ht="18.95" customHeight="1" spans="1:6">
      <c r="A10" s="3"/>
      <c r="B10" s="3"/>
      <c r="C10" s="3" t="s">
        <v>24</v>
      </c>
      <c r="D10" s="3"/>
      <c r="E10" s="3"/>
      <c r="F10" s="3">
        <v>4104.79</v>
      </c>
    </row>
    <row r="11" ht="18.95" customHeight="1" spans="1:6">
      <c r="A11" s="3"/>
      <c r="B11" s="3"/>
      <c r="C11" s="3" t="s">
        <v>25</v>
      </c>
      <c r="D11" s="3" t="s">
        <v>26</v>
      </c>
      <c r="E11" s="3"/>
      <c r="F11" s="3">
        <v>4104.79</v>
      </c>
    </row>
    <row r="12" ht="18.95" customHeight="1" spans="1:6">
      <c r="A12" s="3"/>
      <c r="B12" s="3"/>
      <c r="C12" s="3"/>
      <c r="D12" s="3" t="s">
        <v>27</v>
      </c>
      <c r="E12" s="3"/>
      <c r="F12" s="3">
        <v>4104.79</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185</v>
      </c>
      <c r="D20" s="3"/>
      <c r="E20" s="3">
        <v>1642</v>
      </c>
      <c r="F20" s="3">
        <v>4104.79</v>
      </c>
    </row>
    <row r="21" ht="63" customHeight="1" spans="1:6">
      <c r="A21" s="3" t="s">
        <v>38</v>
      </c>
      <c r="B21" s="3"/>
      <c r="C21" s="4" t="s">
        <v>186</v>
      </c>
      <c r="D21" s="4"/>
      <c r="E21" s="4"/>
      <c r="F21" s="4"/>
    </row>
    <row r="22" ht="45" customHeight="1" spans="1:6">
      <c r="A22" s="3" t="s">
        <v>40</v>
      </c>
      <c r="B22" s="3"/>
      <c r="C22" s="4" t="s">
        <v>187</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60</v>
      </c>
      <c r="D28" s="3"/>
      <c r="E28" s="3" t="s">
        <v>61</v>
      </c>
      <c r="F28" s="3" t="s">
        <v>61</v>
      </c>
    </row>
    <row r="29" ht="18.95" customHeight="1" spans="1:6">
      <c r="A29" s="3"/>
      <c r="B29" s="3"/>
      <c r="C29" s="3" t="s">
        <v>59</v>
      </c>
      <c r="D29" s="3"/>
      <c r="E29" s="3" t="s">
        <v>55</v>
      </c>
      <c r="F29" s="3" t="s">
        <v>55</v>
      </c>
    </row>
    <row r="30" ht="18.95" customHeight="1" spans="1:6">
      <c r="A30" s="3" t="s">
        <v>62</v>
      </c>
      <c r="B30" s="3" t="s">
        <v>63</v>
      </c>
      <c r="C30" s="3" t="s">
        <v>64</v>
      </c>
      <c r="D30" s="3"/>
      <c r="E30" s="3" t="s">
        <v>188</v>
      </c>
      <c r="F30" s="3" t="s">
        <v>82</v>
      </c>
    </row>
    <row r="31" ht="18.95" customHeight="1" spans="1:6">
      <c r="A31" s="3"/>
      <c r="B31" s="3"/>
      <c r="C31" s="3" t="s">
        <v>67</v>
      </c>
      <c r="D31" s="3"/>
      <c r="E31" s="3" t="s">
        <v>68</v>
      </c>
      <c r="F31" s="3" t="s">
        <v>69</v>
      </c>
    </row>
    <row r="32" ht="18.95" customHeight="1" spans="1:6">
      <c r="A32" s="3"/>
      <c r="B32" s="3"/>
      <c r="C32" s="3" t="s">
        <v>65</v>
      </c>
      <c r="D32" s="3"/>
      <c r="E32" s="3" t="s">
        <v>66</v>
      </c>
      <c r="F32" s="3" t="s">
        <v>66</v>
      </c>
    </row>
    <row r="33" ht="18.95" customHeight="1" spans="1:6">
      <c r="A33" s="3"/>
      <c r="B33" s="3" t="s">
        <v>70</v>
      </c>
      <c r="C33" s="3" t="s">
        <v>71</v>
      </c>
      <c r="D33" s="3"/>
      <c r="E33" s="3" t="s">
        <v>72</v>
      </c>
      <c r="F33" s="3" t="s">
        <v>72</v>
      </c>
    </row>
    <row r="34" ht="18.95" customHeight="1" spans="1:6">
      <c r="A34" s="3"/>
      <c r="B34" s="3"/>
      <c r="C34" s="3" t="s">
        <v>73</v>
      </c>
      <c r="D34" s="3"/>
      <c r="E34" s="3" t="s">
        <v>74</v>
      </c>
      <c r="F34" s="3" t="s">
        <v>74</v>
      </c>
    </row>
    <row r="35" ht="18.95" customHeight="1" spans="1:6">
      <c r="A35" s="3" t="s">
        <v>75</v>
      </c>
      <c r="B35" s="3" t="s">
        <v>76</v>
      </c>
      <c r="C35" s="3" t="s">
        <v>189</v>
      </c>
      <c r="D35" s="3"/>
      <c r="E35" s="3" t="s">
        <v>190</v>
      </c>
      <c r="F35" s="3" t="s">
        <v>191</v>
      </c>
    </row>
    <row r="36" ht="18.95" customHeight="1" spans="1:6">
      <c r="A36" s="3"/>
      <c r="B36" s="3" t="s">
        <v>80</v>
      </c>
      <c r="C36" s="3" t="s">
        <v>192</v>
      </c>
      <c r="D36" s="3"/>
      <c r="E36" s="3" t="s">
        <v>96</v>
      </c>
      <c r="F36" s="3" t="s">
        <v>96</v>
      </c>
    </row>
    <row r="37" ht="18.95" customHeight="1" spans="1:6">
      <c r="A37" s="3"/>
      <c r="B37" s="3" t="s">
        <v>83</v>
      </c>
      <c r="C37" s="3" t="s">
        <v>193</v>
      </c>
      <c r="D37" s="3"/>
      <c r="E37" s="3" t="s">
        <v>82</v>
      </c>
      <c r="F37" s="3" t="s">
        <v>82</v>
      </c>
    </row>
    <row r="38" ht="18.95" customHeight="1" spans="1:6">
      <c r="A38" s="3"/>
      <c r="B38" s="3" t="s">
        <v>85</v>
      </c>
      <c r="C38" s="3" t="s">
        <v>86</v>
      </c>
      <c r="D38" s="3"/>
      <c r="E38" s="3" t="s">
        <v>87</v>
      </c>
      <c r="F38" s="3" t="s">
        <v>111</v>
      </c>
    </row>
    <row r="39" ht="18.95" customHeight="1" spans="1:6">
      <c r="A39" s="3" t="s">
        <v>88</v>
      </c>
      <c r="B39" s="3" t="s">
        <v>89</v>
      </c>
      <c r="C39" s="3" t="s">
        <v>194</v>
      </c>
      <c r="D39" s="3"/>
      <c r="E39" s="3" t="s">
        <v>82</v>
      </c>
      <c r="F39" s="3" t="s">
        <v>82</v>
      </c>
    </row>
    <row r="40" ht="18.95" customHeight="1" spans="1:6">
      <c r="A40" s="3"/>
      <c r="B40" s="3" t="s">
        <v>195</v>
      </c>
      <c r="C40" s="3" t="s">
        <v>196</v>
      </c>
      <c r="D40" s="3"/>
      <c r="E40" s="3" t="s">
        <v>161</v>
      </c>
      <c r="F40" s="3" t="s">
        <v>161</v>
      </c>
    </row>
    <row r="41" ht="18.95" customHeight="1" spans="1:6">
      <c r="A41" s="3" t="s">
        <v>93</v>
      </c>
      <c r="B41" s="3" t="s">
        <v>94</v>
      </c>
      <c r="C41" s="3" t="s">
        <v>197</v>
      </c>
      <c r="D41" s="3"/>
      <c r="E41" s="3" t="s">
        <v>96</v>
      </c>
      <c r="F41" s="3" t="s">
        <v>96</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8"/>
    <mergeCell ref="A39:A40"/>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175" zoomScaleNormal="175" topLeftCell="A22" workbookViewId="0">
      <selection activeCell="C22" sqref="C22:F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41.1" customHeight="1" spans="1:6">
      <c r="A3" s="3" t="s">
        <v>2</v>
      </c>
      <c r="B3" s="3"/>
      <c r="C3" s="3" t="s">
        <v>198</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t="s">
        <v>199</v>
      </c>
    </row>
    <row r="7" ht="80.1" customHeight="1" spans="1:6">
      <c r="A7" s="3" t="s">
        <v>16</v>
      </c>
      <c r="B7" s="3"/>
      <c r="C7" s="4" t="s">
        <v>200</v>
      </c>
      <c r="D7" s="4"/>
      <c r="E7" s="4"/>
      <c r="F7" s="4"/>
    </row>
    <row r="8" ht="99" customHeight="1" spans="1:6">
      <c r="A8" s="3" t="s">
        <v>18</v>
      </c>
      <c r="B8" s="3"/>
      <c r="C8" s="4" t="s">
        <v>201</v>
      </c>
      <c r="D8" s="4"/>
      <c r="E8" s="4"/>
      <c r="F8" s="4"/>
    </row>
    <row r="9" ht="30" customHeight="1" spans="1:6">
      <c r="A9" s="3" t="s">
        <v>20</v>
      </c>
      <c r="B9" s="3" t="s">
        <v>21</v>
      </c>
      <c r="C9" s="3" t="s">
        <v>22</v>
      </c>
      <c r="D9" s="3"/>
      <c r="E9" s="3"/>
      <c r="F9" s="3" t="s">
        <v>23</v>
      </c>
    </row>
    <row r="10" ht="18.95" customHeight="1" spans="1:6">
      <c r="A10" s="3"/>
      <c r="B10" s="3"/>
      <c r="C10" s="3" t="s">
        <v>24</v>
      </c>
      <c r="D10" s="3"/>
      <c r="E10" s="3"/>
      <c r="F10" s="3">
        <v>5625</v>
      </c>
    </row>
    <row r="11" ht="18.95" customHeight="1" spans="1:6">
      <c r="A11" s="3"/>
      <c r="B11" s="3"/>
      <c r="C11" s="3" t="s">
        <v>25</v>
      </c>
      <c r="D11" s="3" t="s">
        <v>26</v>
      </c>
      <c r="E11" s="3"/>
      <c r="F11" s="3">
        <v>5625</v>
      </c>
    </row>
    <row r="12" ht="18.95" customHeight="1" spans="1:6">
      <c r="A12" s="3"/>
      <c r="B12" s="3"/>
      <c r="C12" s="3"/>
      <c r="D12" s="3" t="s">
        <v>27</v>
      </c>
      <c r="E12" s="3"/>
      <c r="F12" s="3">
        <v>5625</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202</v>
      </c>
      <c r="D20" s="3"/>
      <c r="E20" s="3">
        <v>1688</v>
      </c>
      <c r="F20" s="3">
        <v>5625</v>
      </c>
    </row>
    <row r="21" ht="58" customHeight="1" spans="1:6">
      <c r="A21" s="3" t="s">
        <v>38</v>
      </c>
      <c r="B21" s="3"/>
      <c r="C21" s="4" t="s">
        <v>203</v>
      </c>
      <c r="D21" s="4"/>
      <c r="E21" s="4"/>
      <c r="F21" s="4"/>
    </row>
    <row r="22" ht="60" customHeight="1" spans="1:6">
      <c r="A22" s="3" t="s">
        <v>40</v>
      </c>
      <c r="B22" s="3"/>
      <c r="C22" s="4" t="s">
        <v>204</v>
      </c>
      <c r="D22" s="4"/>
      <c r="E22" s="4"/>
      <c r="F22" s="4"/>
    </row>
    <row r="23" ht="30" customHeight="1" spans="1:6">
      <c r="A23" s="3" t="s">
        <v>42</v>
      </c>
      <c r="B23" s="3" t="s">
        <v>43</v>
      </c>
      <c r="C23" s="3" t="s">
        <v>44</v>
      </c>
      <c r="D23" s="3"/>
      <c r="E23" s="3" t="s">
        <v>45</v>
      </c>
      <c r="F23" s="3" t="s">
        <v>46</v>
      </c>
    </row>
    <row r="24" ht="18.95" customHeight="1" spans="1:6">
      <c r="A24" s="3" t="s">
        <v>47</v>
      </c>
      <c r="B24" s="3" t="s">
        <v>48</v>
      </c>
      <c r="C24" s="3" t="s">
        <v>51</v>
      </c>
      <c r="D24" s="3"/>
      <c r="E24" s="3" t="s">
        <v>52</v>
      </c>
      <c r="F24" s="3" t="s">
        <v>52</v>
      </c>
    </row>
    <row r="25" ht="18.95" customHeight="1" spans="1:6">
      <c r="A25" s="3"/>
      <c r="B25" s="3"/>
      <c r="C25" s="3" t="s">
        <v>49</v>
      </c>
      <c r="D25" s="3"/>
      <c r="E25" s="3" t="s">
        <v>50</v>
      </c>
      <c r="F25" s="3" t="s">
        <v>50</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65</v>
      </c>
      <c r="D31" s="3"/>
      <c r="E31" s="3" t="s">
        <v>66</v>
      </c>
      <c r="F31" s="3" t="s">
        <v>66</v>
      </c>
    </row>
    <row r="32" ht="18.95" customHeight="1" spans="1:6">
      <c r="A32" s="3"/>
      <c r="B32" s="3"/>
      <c r="C32" s="3" t="s">
        <v>64</v>
      </c>
      <c r="D32" s="3"/>
      <c r="E32" s="3">
        <f>30%</f>
        <v>0.3</v>
      </c>
      <c r="F32" s="3">
        <f>100%</f>
        <v>1</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205</v>
      </c>
      <c r="D35" s="3"/>
      <c r="E35" s="3" t="s">
        <v>206</v>
      </c>
      <c r="F35" s="3" t="s">
        <v>206</v>
      </c>
    </row>
    <row r="36" ht="18.95" customHeight="1" spans="1:6">
      <c r="A36" s="3"/>
      <c r="B36" s="3" t="s">
        <v>80</v>
      </c>
      <c r="C36" s="3" t="s">
        <v>207</v>
      </c>
      <c r="D36" s="3"/>
      <c r="E36" s="3" t="s">
        <v>108</v>
      </c>
      <c r="F36" s="3" t="s">
        <v>108</v>
      </c>
    </row>
    <row r="37" ht="18.95" customHeight="1" spans="1:6">
      <c r="A37" s="3"/>
      <c r="B37" s="3" t="s">
        <v>83</v>
      </c>
      <c r="C37" s="3" t="s">
        <v>208</v>
      </c>
      <c r="D37" s="3"/>
      <c r="E37" s="3" t="s">
        <v>82</v>
      </c>
      <c r="F37" s="3" t="s">
        <v>82</v>
      </c>
    </row>
    <row r="38" ht="18.95" customHeight="1" spans="1:6">
      <c r="A38" s="3"/>
      <c r="B38" s="3" t="s">
        <v>85</v>
      </c>
      <c r="C38" s="3" t="s">
        <v>86</v>
      </c>
      <c r="D38" s="3"/>
      <c r="E38" s="3" t="s">
        <v>110</v>
      </c>
      <c r="F38" s="3" t="s">
        <v>111</v>
      </c>
    </row>
    <row r="39" ht="18.95" customHeight="1" spans="1:6">
      <c r="A39" s="3" t="s">
        <v>88</v>
      </c>
      <c r="B39" s="3" t="s">
        <v>195</v>
      </c>
      <c r="C39" s="3" t="s">
        <v>209</v>
      </c>
      <c r="D39" s="3"/>
      <c r="E39" s="3" t="s">
        <v>210</v>
      </c>
      <c r="F39" s="3" t="s">
        <v>211</v>
      </c>
    </row>
    <row r="40" ht="18.95" customHeight="1" spans="1:6">
      <c r="A40" s="3" t="s">
        <v>93</v>
      </c>
      <c r="B40" s="3" t="s">
        <v>94</v>
      </c>
      <c r="C40" s="3" t="s">
        <v>212</v>
      </c>
      <c r="D40" s="3"/>
      <c r="E40" s="3" t="s">
        <v>108</v>
      </c>
      <c r="F40" s="3" t="s">
        <v>108</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175" zoomScaleNormal="175" topLeftCell="A22" workbookViewId="0">
      <selection activeCell="C22" sqref="C22:F22"/>
    </sheetView>
  </sheetViews>
  <sheetFormatPr defaultColWidth="9" defaultRowHeight="14.25" outlineLevelCol="5"/>
  <cols>
    <col min="1" max="1" width="13.125" customWidth="1"/>
    <col min="2" max="2" width="14.5" customWidth="1"/>
    <col min="3" max="3" width="26.25" customWidth="1"/>
    <col min="4" max="4" width="15.5" customWidth="1"/>
    <col min="5" max="6" width="13.125" customWidth="1"/>
  </cols>
  <sheetData>
    <row r="1" ht="30" customHeight="1" spans="1:6">
      <c r="A1" s="1" t="s">
        <v>0</v>
      </c>
      <c r="B1" s="1"/>
      <c r="C1" s="1"/>
      <c r="D1" s="1"/>
      <c r="E1" s="1"/>
      <c r="F1" s="1"/>
    </row>
    <row r="2" ht="18.95" customHeight="1" spans="1:6">
      <c r="A2" s="2" t="s">
        <v>1</v>
      </c>
      <c r="B2" s="2"/>
      <c r="C2" s="2"/>
      <c r="D2" s="2"/>
      <c r="E2" s="2"/>
      <c r="F2" s="2"/>
    </row>
    <row r="3" ht="39" customHeight="1" spans="1:6">
      <c r="A3" s="3" t="s">
        <v>2</v>
      </c>
      <c r="B3" s="3"/>
      <c r="C3" s="3" t="s">
        <v>213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4" t="s">
        <v>214</v>
      </c>
      <c r="D7" s="4"/>
      <c r="E7" s="4"/>
      <c r="F7" s="4"/>
    </row>
    <row r="8" ht="59" customHeight="1" spans="1:6">
      <c r="A8" s="3" t="s">
        <v>18</v>
      </c>
      <c r="B8" s="3"/>
      <c r="C8" s="4" t="s">
        <v>215</v>
      </c>
      <c r="D8" s="4"/>
      <c r="E8" s="4"/>
      <c r="F8" s="4"/>
    </row>
    <row r="9" ht="30" customHeight="1" spans="1:6">
      <c r="A9" s="3" t="s">
        <v>20</v>
      </c>
      <c r="B9" s="3" t="s">
        <v>21</v>
      </c>
      <c r="C9" s="3" t="s">
        <v>22</v>
      </c>
      <c r="D9" s="3"/>
      <c r="E9" s="3"/>
      <c r="F9" s="3" t="s">
        <v>23</v>
      </c>
    </row>
    <row r="10" ht="18.95" customHeight="1" spans="1:6">
      <c r="A10" s="3"/>
      <c r="B10" s="3"/>
      <c r="C10" s="3" t="s">
        <v>24</v>
      </c>
      <c r="D10" s="3"/>
      <c r="E10" s="3"/>
      <c r="F10" s="3">
        <v>1005.6</v>
      </c>
    </row>
    <row r="11" ht="18.95" customHeight="1" spans="1:6">
      <c r="A11" s="3"/>
      <c r="B11" s="3"/>
      <c r="C11" s="3" t="s">
        <v>25</v>
      </c>
      <c r="D11" s="3" t="s">
        <v>26</v>
      </c>
      <c r="E11" s="3"/>
      <c r="F11" s="3">
        <v>1005.6</v>
      </c>
    </row>
    <row r="12" ht="18.95" customHeight="1" spans="1:6">
      <c r="A12" s="3"/>
      <c r="B12" s="3"/>
      <c r="C12" s="3"/>
      <c r="D12" s="3" t="s">
        <v>27</v>
      </c>
      <c r="E12" s="3"/>
      <c r="F12" s="3">
        <v>1005.6</v>
      </c>
    </row>
    <row r="13" ht="18.95" customHeight="1" spans="1:6">
      <c r="A13" s="3"/>
      <c r="B13" s="3"/>
      <c r="C13" s="3"/>
      <c r="D13" s="3" t="s">
        <v>28</v>
      </c>
      <c r="E13" s="3"/>
      <c r="F13" s="3"/>
    </row>
    <row r="14" ht="18.95" customHeight="1" spans="1:6">
      <c r="A14" s="3"/>
      <c r="B14" s="3"/>
      <c r="C14" s="3"/>
      <c r="D14" s="3" t="s">
        <v>29</v>
      </c>
      <c r="E14" s="3"/>
      <c r="F14" s="3"/>
    </row>
    <row r="15" ht="18.95" customHeight="1" spans="1:6">
      <c r="A15" s="3"/>
      <c r="B15" s="3"/>
      <c r="C15" s="3" t="s">
        <v>30</v>
      </c>
      <c r="D15" s="3"/>
      <c r="E15" s="3"/>
      <c r="F15" s="3"/>
    </row>
    <row r="16" ht="18.95" customHeight="1" spans="1:6">
      <c r="A16" s="3"/>
      <c r="B16" s="3"/>
      <c r="C16" s="3" t="s">
        <v>31</v>
      </c>
      <c r="D16" s="3"/>
      <c r="E16" s="3"/>
      <c r="F16" s="3">
        <v>0</v>
      </c>
    </row>
    <row r="17" ht="18.95" customHeight="1" spans="1:6">
      <c r="A17" s="3"/>
      <c r="B17" s="3"/>
      <c r="C17" s="3" t="s">
        <v>32</v>
      </c>
      <c r="D17" s="3"/>
      <c r="E17" s="3"/>
      <c r="F17" s="3">
        <v>0</v>
      </c>
    </row>
    <row r="18" ht="18.95" customHeight="1" spans="1:6">
      <c r="A18" s="3"/>
      <c r="B18" s="3"/>
      <c r="C18" s="3" t="s">
        <v>33</v>
      </c>
      <c r="D18" s="3"/>
      <c r="E18" s="3"/>
      <c r="F18" s="3">
        <v>0</v>
      </c>
    </row>
    <row r="19" ht="30" customHeight="1" spans="1:6">
      <c r="A19" s="3"/>
      <c r="B19" s="3" t="s">
        <v>34</v>
      </c>
      <c r="C19" s="3" t="s">
        <v>35</v>
      </c>
      <c r="D19" s="3"/>
      <c r="E19" s="3" t="s">
        <v>36</v>
      </c>
      <c r="F19" s="3" t="s">
        <v>23</v>
      </c>
    </row>
    <row r="20" ht="18.95" customHeight="1" spans="1:6">
      <c r="A20" s="3"/>
      <c r="B20" s="3"/>
      <c r="C20" s="3" t="s">
        <v>216</v>
      </c>
      <c r="D20" s="3"/>
      <c r="E20" s="3">
        <v>300</v>
      </c>
      <c r="F20" s="3">
        <v>1005.6</v>
      </c>
    </row>
    <row r="21" ht="88" customHeight="1" spans="1:6">
      <c r="A21" s="3" t="s">
        <v>38</v>
      </c>
      <c r="B21" s="3"/>
      <c r="C21" s="11" t="s">
        <v>217</v>
      </c>
      <c r="D21" s="11"/>
      <c r="E21" s="11"/>
      <c r="F21" s="11"/>
    </row>
    <row r="22" ht="67" customHeight="1" spans="1:6">
      <c r="A22" s="3" t="s">
        <v>40</v>
      </c>
      <c r="B22" s="3"/>
      <c r="C22" s="4" t="s">
        <v>218</v>
      </c>
      <c r="D22" s="4"/>
      <c r="E22" s="4"/>
      <c r="F22" s="4"/>
    </row>
    <row r="23" ht="30" customHeight="1" spans="1:6">
      <c r="A23" s="3" t="s">
        <v>42</v>
      </c>
      <c r="B23" s="3" t="s">
        <v>43</v>
      </c>
      <c r="C23" s="3" t="s">
        <v>44</v>
      </c>
      <c r="D23" s="3"/>
      <c r="E23" s="3" t="s">
        <v>45</v>
      </c>
      <c r="F23" s="3" t="s">
        <v>46</v>
      </c>
    </row>
    <row r="24" ht="18.95" customHeight="1" spans="1:6">
      <c r="A24" s="3" t="s">
        <v>47</v>
      </c>
      <c r="B24" s="3" t="s">
        <v>48</v>
      </c>
      <c r="C24" s="3" t="s">
        <v>49</v>
      </c>
      <c r="D24" s="3"/>
      <c r="E24" s="3" t="s">
        <v>50</v>
      </c>
      <c r="F24" s="3" t="s">
        <v>50</v>
      </c>
    </row>
    <row r="25" ht="18.95" customHeight="1" spans="1:6">
      <c r="A25" s="3"/>
      <c r="B25" s="3"/>
      <c r="C25" s="3" t="s">
        <v>51</v>
      </c>
      <c r="D25" s="3"/>
      <c r="E25" s="3" t="s">
        <v>52</v>
      </c>
      <c r="F25" s="3" t="s">
        <v>52</v>
      </c>
    </row>
    <row r="26" ht="18.95" customHeight="1" spans="1:6">
      <c r="A26" s="3"/>
      <c r="B26" s="3" t="s">
        <v>53</v>
      </c>
      <c r="C26" s="3" t="s">
        <v>56</v>
      </c>
      <c r="D26" s="3"/>
      <c r="E26" s="3" t="s">
        <v>57</v>
      </c>
      <c r="F26" s="3" t="s">
        <v>57</v>
      </c>
    </row>
    <row r="27" ht="18.95" customHeight="1" spans="1:6">
      <c r="A27" s="3"/>
      <c r="B27" s="3"/>
      <c r="C27" s="3" t="s">
        <v>54</v>
      </c>
      <c r="D27" s="3"/>
      <c r="E27" s="3" t="s">
        <v>55</v>
      </c>
      <c r="F27" s="3" t="s">
        <v>55</v>
      </c>
    </row>
    <row r="28" ht="18.95" customHeight="1" spans="1:6">
      <c r="A28" s="3"/>
      <c r="B28" s="3" t="s">
        <v>58</v>
      </c>
      <c r="C28" s="3" t="s">
        <v>59</v>
      </c>
      <c r="D28" s="3"/>
      <c r="E28" s="3" t="s">
        <v>55</v>
      </c>
      <c r="F28" s="3" t="s">
        <v>55</v>
      </c>
    </row>
    <row r="29" ht="18.95" customHeight="1" spans="1:6">
      <c r="A29" s="3"/>
      <c r="B29" s="3"/>
      <c r="C29" s="3" t="s">
        <v>60</v>
      </c>
      <c r="D29" s="3"/>
      <c r="E29" s="3" t="s">
        <v>61</v>
      </c>
      <c r="F29" s="3" t="s">
        <v>61</v>
      </c>
    </row>
    <row r="30" ht="18.95" customHeight="1" spans="1:6">
      <c r="A30" s="3" t="s">
        <v>62</v>
      </c>
      <c r="B30" s="3" t="s">
        <v>63</v>
      </c>
      <c r="C30" s="3" t="s">
        <v>67</v>
      </c>
      <c r="D30" s="3"/>
      <c r="E30" s="3" t="s">
        <v>68</v>
      </c>
      <c r="F30" s="3" t="s">
        <v>69</v>
      </c>
    </row>
    <row r="31" ht="18.95" customHeight="1" spans="1:6">
      <c r="A31" s="3"/>
      <c r="B31" s="3"/>
      <c r="C31" s="3" t="s">
        <v>65</v>
      </c>
      <c r="D31" s="3"/>
      <c r="E31" s="3" t="s">
        <v>66</v>
      </c>
      <c r="F31" s="3" t="s">
        <v>66</v>
      </c>
    </row>
    <row r="32" ht="18.95" customHeight="1" spans="1:6">
      <c r="A32" s="3"/>
      <c r="B32" s="3"/>
      <c r="C32" s="3" t="s">
        <v>64</v>
      </c>
      <c r="D32" s="3"/>
      <c r="E32" s="3">
        <f>30%</f>
        <v>0.3</v>
      </c>
      <c r="F32" s="3" t="s">
        <v>82</v>
      </c>
    </row>
    <row r="33" ht="18.95" customHeight="1" spans="1:6">
      <c r="A33" s="3"/>
      <c r="B33" s="3" t="s">
        <v>70</v>
      </c>
      <c r="C33" s="3" t="s">
        <v>73</v>
      </c>
      <c r="D33" s="3"/>
      <c r="E33" s="3" t="s">
        <v>74</v>
      </c>
      <c r="F33" s="3" t="s">
        <v>74</v>
      </c>
    </row>
    <row r="34" ht="18.95" customHeight="1" spans="1:6">
      <c r="A34" s="3"/>
      <c r="B34" s="3"/>
      <c r="C34" s="3" t="s">
        <v>71</v>
      </c>
      <c r="D34" s="3"/>
      <c r="E34" s="3" t="s">
        <v>72</v>
      </c>
      <c r="F34" s="3" t="s">
        <v>72</v>
      </c>
    </row>
    <row r="35" ht="18.95" customHeight="1" spans="1:6">
      <c r="A35" s="3" t="s">
        <v>75</v>
      </c>
      <c r="B35" s="3" t="s">
        <v>76</v>
      </c>
      <c r="C35" s="3" t="s">
        <v>219</v>
      </c>
      <c r="D35" s="3"/>
      <c r="E35" s="3" t="s">
        <v>78</v>
      </c>
      <c r="F35" s="3" t="s">
        <v>220</v>
      </c>
    </row>
    <row r="36" ht="18.95" customHeight="1" spans="1:6">
      <c r="A36" s="3"/>
      <c r="B36" s="3"/>
      <c r="C36" s="3" t="s">
        <v>221</v>
      </c>
      <c r="D36" s="3"/>
      <c r="E36" s="3" t="s">
        <v>78</v>
      </c>
      <c r="F36" s="3" t="s">
        <v>220</v>
      </c>
    </row>
    <row r="37" ht="18.95" customHeight="1" spans="1:6">
      <c r="A37" s="3"/>
      <c r="B37" s="3" t="s">
        <v>80</v>
      </c>
      <c r="C37" s="3" t="s">
        <v>222</v>
      </c>
      <c r="D37" s="3"/>
      <c r="E37" s="3" t="s">
        <v>172</v>
      </c>
      <c r="F37" s="3" t="s">
        <v>173</v>
      </c>
    </row>
    <row r="38" ht="18.95" customHeight="1" spans="1:6">
      <c r="A38" s="3"/>
      <c r="B38" s="3" t="s">
        <v>83</v>
      </c>
      <c r="C38" s="3" t="s">
        <v>223</v>
      </c>
      <c r="D38" s="3"/>
      <c r="E38" s="3" t="s">
        <v>82</v>
      </c>
      <c r="F38" s="3" t="s">
        <v>82</v>
      </c>
    </row>
    <row r="39" ht="18.95" customHeight="1" spans="1:6">
      <c r="A39" s="3"/>
      <c r="B39" s="3" t="s">
        <v>85</v>
      </c>
      <c r="C39" s="3" t="s">
        <v>86</v>
      </c>
      <c r="D39" s="3"/>
      <c r="E39" s="3" t="s">
        <v>110</v>
      </c>
      <c r="F39" s="3" t="s">
        <v>111</v>
      </c>
    </row>
    <row r="40" ht="18.95" customHeight="1" spans="1:6">
      <c r="A40" s="3" t="s">
        <v>88</v>
      </c>
      <c r="B40" s="3" t="s">
        <v>195</v>
      </c>
      <c r="C40" s="3" t="s">
        <v>224</v>
      </c>
      <c r="D40" s="3"/>
      <c r="E40" s="3" t="s">
        <v>225</v>
      </c>
      <c r="F40" s="3" t="s">
        <v>225</v>
      </c>
    </row>
    <row r="41" ht="18.95" customHeight="1" spans="1:6">
      <c r="A41" s="3" t="s">
        <v>93</v>
      </c>
      <c r="B41" s="3" t="s">
        <v>94</v>
      </c>
      <c r="C41" s="3" t="s">
        <v>226</v>
      </c>
      <c r="D41" s="3"/>
      <c r="E41" s="3" t="s">
        <v>108</v>
      </c>
      <c r="F41" s="3" t="s">
        <v>108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9:A20"/>
    <mergeCell ref="A24:A29"/>
    <mergeCell ref="A30:A34"/>
    <mergeCell ref="A35:A39"/>
    <mergeCell ref="B9:B18"/>
    <mergeCell ref="B19:B20"/>
    <mergeCell ref="B24:B25"/>
    <mergeCell ref="B26:B27"/>
    <mergeCell ref="B28:B29"/>
    <mergeCell ref="B30:B32"/>
    <mergeCell ref="B33:B34"/>
    <mergeCell ref="B35:B36"/>
    <mergeCell ref="C11:C1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党建人事宣传纪检经费2026年</vt:lpstr>
      <vt:lpstr>高新技术企业和中小型科技企业培育专项2026年</vt:lpstr>
      <vt:lpstr>机关工会和工会联合会项目2026年</vt:lpstr>
      <vt:lpstr>国外招商专项经费2026年</vt:lpstr>
      <vt:lpstr>招商一部国内招商专项经费2026年</vt:lpstr>
      <vt:lpstr>人才配套专项2026年</vt:lpstr>
      <vt:lpstr>行政管理和运行保障经费2026年</vt:lpstr>
      <vt:lpstr>新材料科技园委托管理养护服务事项2026年</vt:lpstr>
      <vt:lpstr>安全专项资金2026年</vt:lpstr>
      <vt:lpstr>企业奖补资金</vt:lpstr>
      <vt:lpstr>环保专项资金2026年</vt:lpstr>
      <vt:lpstr>封闭管理交通安全办公及运维经费2026年</vt:lpstr>
      <vt:lpstr>产学研融合专项2026年</vt:lpstr>
      <vt:lpstr>城市管理、行政执法和综治维稳项目2026年</vt:lpstr>
      <vt:lpstr>产业发展专项资金2026年</vt:lpstr>
      <vt:lpstr>城建计划项目建设费2026年</vt:lpstr>
      <vt:lpstr>招商二部国内招商专项经费2026年</vt:lpstr>
      <vt:lpstr>新材料科技园土地开发费用2026年</vt:lpstr>
      <vt:lpstr>杏湖产业园（石头河南片区）开发建设工作专项2026年</vt:lpstr>
      <vt:lpstr>新材料科技园规划土地服务与基础设施配套工程2026年</vt:lpstr>
      <vt:lpstr>科技镇长团专项资金2026年</vt:lpstr>
      <vt:lpstr>智慧园区建设和运维2026年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申小玉</cp:lastModifiedBy>
  <dcterms:created xsi:type="dcterms:W3CDTF">2026-02-05T08:28:00Z</dcterms:created>
  <dcterms:modified xsi:type="dcterms:W3CDTF">2026-02-24T07:33:33Z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B3E249247F944EE8BAC0BA2C375CAD8C_13</vt:lpwstr>
  </property>
  <property fmtid="{D5CDD505-2E9C-101B-9397-08002B2CF9AE}" pid="3" name="KSOProductBuildVer">
    <vt:lpwstr>2052-12.1.0.25225</vt:lpwstr>
  </property>
  <property fmtid="{D5CDD505-2E9C-101B-9397-08002B2CF9AE}" pid="4" name="CalculationRule">
    <vt:i4>0</vt:i4>
  </property>
</Properties>
</file>